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220" yWindow="0" windowWidth="18960" windowHeight="17100" tabRatio="772"/>
  </bookViews>
  <sheets>
    <sheet name="Demographics" sheetId="1" r:id="rId1"/>
    <sheet name="Lifetime Alcohol" sheetId="2" r:id="rId2"/>
    <sheet name="Lifetime, Misc" sheetId="3" r:id="rId3"/>
    <sheet name="Age on Onset" sheetId="4" r:id="rId4"/>
    <sheet name="30-Day Use" sheetId="5" r:id="rId5"/>
    <sheet name="Drinking Style" sheetId="10" r:id="rId6"/>
    <sheet name="Supplemental" sheetId="7" r:id="rId7"/>
  </sheets>
  <definedNames>
    <definedName name="_xlnm.Print_Area" localSheetId="4">'30-Day Use'!$A$1:$P$28</definedName>
    <definedName name="_xlnm.Print_Area" localSheetId="3">'Age on Onset'!$A$1:$P$22</definedName>
    <definedName name="_xlnm.Print_Area" localSheetId="0">Demographics!$A$1:$P$38</definedName>
    <definedName name="_xlnm.Print_Area" localSheetId="5">'Drinking Style'!$A$1:$P$20</definedName>
    <definedName name="_xlnm.Print_Area" localSheetId="1">'Lifetime Alcohol'!$A$1:$P$20</definedName>
    <definedName name="_xlnm.Print_Area" localSheetId="2">'Lifetime, Misc'!$A$1:$P$31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0" l="1"/>
  <c r="F14" i="10"/>
  <c r="F17" i="10"/>
  <c r="F16" i="10"/>
  <c r="M5" i="10"/>
  <c r="O17" i="10"/>
  <c r="L5" i="10"/>
  <c r="L17" i="10"/>
  <c r="J5" i="10"/>
  <c r="I17" i="10"/>
  <c r="O18" i="10"/>
  <c r="L18" i="10"/>
  <c r="I18" i="10"/>
  <c r="F18" i="10"/>
  <c r="O16" i="10"/>
  <c r="L16" i="10"/>
  <c r="I16" i="10"/>
  <c r="O15" i="10"/>
  <c r="L15" i="10"/>
  <c r="I15" i="10"/>
  <c r="F15" i="10"/>
  <c r="O14" i="10"/>
  <c r="L14" i="10"/>
  <c r="I14" i="10"/>
  <c r="O36" i="1"/>
  <c r="O35" i="1"/>
  <c r="O34" i="1"/>
  <c r="O33" i="1"/>
  <c r="O32" i="1"/>
  <c r="O31" i="1"/>
  <c r="O28" i="1"/>
  <c r="O27" i="1"/>
  <c r="O24" i="1"/>
  <c r="O23" i="1"/>
  <c r="O20" i="1"/>
  <c r="O19" i="1"/>
  <c r="O18" i="1"/>
  <c r="O17" i="1"/>
  <c r="O16" i="1"/>
  <c r="O15" i="1"/>
  <c r="O14" i="1"/>
  <c r="L5" i="5"/>
  <c r="J5" i="5"/>
  <c r="K5" i="5"/>
  <c r="J5" i="3"/>
  <c r="K5" i="3"/>
  <c r="I14" i="1"/>
  <c r="I15" i="1"/>
  <c r="I16" i="1"/>
  <c r="I17" i="1"/>
  <c r="I18" i="1"/>
  <c r="I19" i="1"/>
  <c r="I20" i="1"/>
  <c r="I23" i="1"/>
  <c r="I24" i="1"/>
  <c r="I27" i="1"/>
  <c r="I28" i="1"/>
  <c r="I31" i="1"/>
  <c r="I32" i="1"/>
  <c r="I33" i="1"/>
  <c r="I34" i="1"/>
  <c r="I35" i="1"/>
  <c r="I36" i="1"/>
  <c r="M5" i="5"/>
  <c r="O23" i="5"/>
  <c r="O24" i="5"/>
  <c r="O25" i="5"/>
  <c r="O26" i="5"/>
  <c r="O22" i="5"/>
  <c r="O16" i="5"/>
  <c r="O17" i="5"/>
  <c r="O18" i="5"/>
  <c r="O19" i="5"/>
  <c r="O15" i="5"/>
  <c r="L23" i="5"/>
  <c r="L24" i="5"/>
  <c r="L25" i="5"/>
  <c r="L26" i="5"/>
  <c r="L22" i="5"/>
  <c r="L16" i="5"/>
  <c r="L17" i="5"/>
  <c r="L18" i="5"/>
  <c r="L19" i="5"/>
  <c r="L15" i="5"/>
  <c r="I5" i="5"/>
  <c r="F24" i="5"/>
  <c r="F25" i="5"/>
  <c r="F26" i="5"/>
  <c r="F23" i="5"/>
  <c r="F22" i="5"/>
  <c r="I23" i="5"/>
  <c r="I24" i="5"/>
  <c r="I25" i="5"/>
  <c r="I26" i="5"/>
  <c r="I22" i="5"/>
  <c r="I16" i="5"/>
  <c r="I17" i="5"/>
  <c r="I18" i="5"/>
  <c r="I19" i="5"/>
  <c r="I15" i="5"/>
  <c r="F16" i="5"/>
  <c r="F17" i="5"/>
  <c r="F18" i="5"/>
  <c r="F19" i="5"/>
  <c r="F15" i="5"/>
  <c r="M5" i="4"/>
  <c r="L5" i="4"/>
  <c r="J5" i="4"/>
  <c r="I5" i="4"/>
  <c r="M5" i="3"/>
  <c r="L5" i="3"/>
  <c r="I5" i="3"/>
  <c r="M5" i="2"/>
  <c r="L5" i="2"/>
  <c r="J5" i="2"/>
  <c r="I5" i="2"/>
  <c r="O16" i="4"/>
  <c r="O17" i="4"/>
  <c r="O18" i="4"/>
  <c r="O19" i="4"/>
  <c r="O20" i="4"/>
  <c r="O15" i="4"/>
  <c r="L16" i="4"/>
  <c r="L17" i="4"/>
  <c r="L18" i="4"/>
  <c r="L19" i="4"/>
  <c r="L20" i="4"/>
  <c r="L15" i="4"/>
  <c r="I16" i="4"/>
  <c r="I17" i="4"/>
  <c r="I18" i="4"/>
  <c r="I19" i="4"/>
  <c r="I20" i="4"/>
  <c r="I15" i="4"/>
  <c r="F16" i="4"/>
  <c r="F17" i="4"/>
  <c r="F18" i="4"/>
  <c r="F19" i="4"/>
  <c r="F20" i="4"/>
  <c r="F15" i="4"/>
  <c r="O16" i="2"/>
  <c r="O17" i="2"/>
  <c r="O18" i="2"/>
  <c r="O15" i="2"/>
  <c r="L16" i="2"/>
  <c r="L17" i="2"/>
  <c r="L18" i="2"/>
  <c r="L15" i="2"/>
  <c r="I16" i="2"/>
  <c r="I17" i="2"/>
  <c r="I18" i="2"/>
  <c r="I15" i="2"/>
  <c r="F15" i="2"/>
  <c r="F16" i="2"/>
  <c r="F17" i="2"/>
  <c r="F18" i="2"/>
  <c r="O27" i="3"/>
  <c r="O28" i="3"/>
  <c r="O29" i="3"/>
  <c r="O26" i="3"/>
  <c r="O21" i="3"/>
  <c r="O22" i="3"/>
  <c r="O23" i="3"/>
  <c r="O20" i="3"/>
  <c r="O15" i="3"/>
  <c r="O16" i="3"/>
  <c r="O17" i="3"/>
  <c r="O14" i="3"/>
  <c r="L27" i="3"/>
  <c r="L28" i="3"/>
  <c r="L29" i="3"/>
  <c r="L26" i="3"/>
  <c r="L21" i="3"/>
  <c r="L22" i="3"/>
  <c r="L23" i="3"/>
  <c r="L20" i="3"/>
  <c r="L15" i="3"/>
  <c r="L16" i="3"/>
  <c r="L17" i="3"/>
  <c r="L14" i="3"/>
  <c r="I27" i="3"/>
  <c r="I28" i="3"/>
  <c r="I29" i="3"/>
  <c r="I26" i="3"/>
  <c r="I21" i="3"/>
  <c r="I22" i="3"/>
  <c r="I23" i="3"/>
  <c r="I20" i="3"/>
  <c r="I15" i="3"/>
  <c r="I16" i="3"/>
  <c r="I17" i="3"/>
  <c r="I14" i="3"/>
  <c r="F27" i="3"/>
  <c r="F28" i="3"/>
  <c r="F29" i="3"/>
  <c r="F26" i="3"/>
  <c r="F21" i="3"/>
  <c r="F22" i="3"/>
  <c r="F23" i="3"/>
  <c r="F20" i="3"/>
  <c r="F15" i="3"/>
  <c r="F16" i="3"/>
  <c r="F17" i="3"/>
  <c r="F14" i="3"/>
  <c r="L32" i="1"/>
  <c r="L33" i="1"/>
  <c r="L34" i="1"/>
  <c r="L35" i="1"/>
  <c r="L36" i="1"/>
  <c r="L31" i="1"/>
  <c r="L28" i="1"/>
  <c r="L27" i="1"/>
  <c r="L24" i="1"/>
  <c r="L23" i="1"/>
  <c r="L14" i="1"/>
  <c r="L15" i="1"/>
  <c r="L16" i="1"/>
  <c r="L17" i="1"/>
  <c r="L18" i="1"/>
  <c r="L19" i="1"/>
  <c r="L20" i="1"/>
  <c r="F34" i="1"/>
  <c r="F35" i="1"/>
  <c r="F36" i="1"/>
  <c r="F33" i="1"/>
  <c r="F32" i="1"/>
  <c r="F31" i="1"/>
  <c r="F28" i="1"/>
  <c r="F27" i="1"/>
  <c r="F24" i="1"/>
  <c r="F2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<sst xmlns="http://schemas.openxmlformats.org/spreadsheetml/2006/main" count="445" uniqueCount="87">
  <si>
    <t>Number</t>
  </si>
  <si>
    <t>Percentage</t>
  </si>
  <si>
    <t>Demographics</t>
  </si>
  <si>
    <t>0 Times</t>
  </si>
  <si>
    <t>7 or More Times</t>
  </si>
  <si>
    <r>
      <t xml:space="preserve">Use data from </t>
    </r>
    <r>
      <rPr>
        <b/>
        <u/>
        <sz val="14"/>
        <color theme="0"/>
        <rFont val="Calibri"/>
        <scheme val="minor"/>
      </rPr>
      <t>county</t>
    </r>
    <r>
      <rPr>
        <b/>
        <sz val="14"/>
        <color theme="0"/>
        <rFont val="Calibri"/>
        <scheme val="minor"/>
      </rPr>
      <t xml:space="preserve"> level report only.</t>
    </r>
  </si>
  <si>
    <t>Grade 7</t>
  </si>
  <si>
    <t>Grade 9</t>
  </si>
  <si>
    <t>Grade 11</t>
  </si>
  <si>
    <t>NT</t>
  </si>
  <si>
    <r>
      <t>Age of Sample</t>
    </r>
    <r>
      <rPr>
        <sz val="12"/>
        <color theme="1"/>
        <rFont val="Calibri"/>
        <family val="2"/>
        <scheme val="minor"/>
      </rPr>
      <t xml:space="preserve"> (Table A2.1)</t>
    </r>
  </si>
  <si>
    <r>
      <t>Gender of Sample</t>
    </r>
    <r>
      <rPr>
        <sz val="12"/>
        <color theme="1"/>
        <rFont val="Calibri"/>
        <family val="2"/>
        <scheme val="minor"/>
      </rPr>
      <t xml:space="preserve"> (Table A2.2)</t>
    </r>
  </si>
  <si>
    <t>Lifetime Alcohol Use</t>
  </si>
  <si>
    <t>Age of Onset</t>
  </si>
  <si>
    <t>Never</t>
  </si>
  <si>
    <t>10 or Under</t>
  </si>
  <si>
    <t>30 Day Use</t>
  </si>
  <si>
    <t>0 Days</t>
  </si>
  <si>
    <t>%</t>
  </si>
  <si>
    <r>
      <rPr>
        <b/>
        <sz val="12"/>
        <color theme="1"/>
        <rFont val="Arial"/>
      </rPr>
      <t xml:space="preserve">II.  Below are five CHKS questions. Please use white cells to report the percentage of youth responses for each question. </t>
    </r>
  </si>
  <si>
    <t>Hispanic or Latino (Table A2.3)</t>
  </si>
  <si>
    <t>Race (Table A2.4)</t>
  </si>
  <si>
    <r>
      <rPr>
        <b/>
        <sz val="12"/>
        <color theme="1"/>
        <rFont val="Arial"/>
      </rPr>
      <t xml:space="preserve">II.  Below are five CHKS questions. Please use the white cells to report the percentage of youth responses for each question. </t>
    </r>
  </si>
  <si>
    <t>Alcohol (one full drink)</t>
  </si>
  <si>
    <t>Ever drunk or high on school property  (Table A4.13 )</t>
  </si>
  <si>
    <t>Ever “high” from using drugs  (Table A4.6)</t>
  </si>
  <si>
    <t>Ever very drunk or sick after drinking alcohol  (Table A4.5)</t>
  </si>
  <si>
    <t>Lifetime, Misc</t>
  </si>
  <si>
    <r>
      <t xml:space="preserve"> </t>
    </r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Once you fill in a percentage, a corresponding number should automatically appear in the </t>
    </r>
    <r>
      <rPr>
        <i/>
        <sz val="12"/>
        <color theme="1"/>
        <rFont val="Calibri"/>
        <scheme val="minor"/>
      </rPr>
      <t>Number</t>
    </r>
    <r>
      <rPr>
        <sz val="12"/>
        <color theme="1"/>
        <rFont val="Calibri"/>
        <family val="2"/>
        <scheme val="minor"/>
      </rPr>
      <t xml:space="preserve"> column. If a number does not appear in the </t>
    </r>
    <r>
      <rPr>
        <i/>
        <sz val="12"/>
        <color theme="1"/>
        <rFont val="Calibri"/>
        <scheme val="minor"/>
      </rPr>
      <t>Number</t>
    </r>
    <r>
      <rPr>
        <sz val="12"/>
        <color theme="1"/>
        <rFont val="Calibri"/>
        <family val="2"/>
        <scheme val="minor"/>
      </rPr>
      <t xml:space="preserve"> column, please ensure question I (above) was answered on the </t>
    </r>
    <r>
      <rPr>
        <i/>
        <sz val="12"/>
        <color theme="1"/>
        <rFont val="Calibri"/>
        <scheme val="minor"/>
      </rPr>
      <t>Demographics</t>
    </r>
    <r>
      <rPr>
        <sz val="12"/>
        <color theme="1"/>
        <rFont val="Calibri"/>
        <family val="2"/>
        <scheme val="minor"/>
      </rPr>
      <t xml:space="preserve"> spreadsheet.</t>
    </r>
  </si>
  <si>
    <t>Alcohol</t>
  </si>
  <si>
    <t>Frequency of Current Alcohol Use, Past 30 Days  (Table A4.4)</t>
  </si>
  <si>
    <t>Current binge (episodic heavy) drinking, Past 30 Days  (Table A4.7)</t>
  </si>
  <si>
    <t>Age of Onset  (Table A4.2)</t>
  </si>
  <si>
    <r>
      <rPr>
        <b/>
        <sz val="12"/>
        <color theme="1"/>
        <rFont val="Calibri"/>
        <family val="2"/>
        <scheme val="minor"/>
      </rPr>
      <t>AOD Use, Lifetime  (Table A4.1)</t>
    </r>
  </si>
  <si>
    <r>
      <t>I.  Total number of completed surveys.</t>
    </r>
    <r>
      <rPr>
        <sz val="12"/>
        <color theme="1"/>
        <rFont val="Arial"/>
      </rPr>
      <t xml:space="preserve"> (Cells completed automatically, using numbers from </t>
    </r>
    <r>
      <rPr>
        <i/>
        <sz val="12"/>
        <color theme="1"/>
        <rFont val="Arial"/>
      </rPr>
      <t>Demographics</t>
    </r>
    <r>
      <rPr>
        <sz val="12"/>
        <color theme="1"/>
        <rFont val="Arial"/>
      </rPr>
      <t xml:space="preserve"> spreadsheet.)</t>
    </r>
  </si>
  <si>
    <t>13 years old</t>
  </si>
  <si>
    <t>14 years old</t>
  </si>
  <si>
    <t>15 years old</t>
  </si>
  <si>
    <t>16 years old</t>
  </si>
  <si>
    <t>17 years old</t>
  </si>
  <si>
    <t>Male</t>
  </si>
  <si>
    <t>Female</t>
  </si>
  <si>
    <t>No</t>
  </si>
  <si>
    <t>Yes</t>
  </si>
  <si>
    <t>American Indian or Alaska Native</t>
  </si>
  <si>
    <t>Asian</t>
  </si>
  <si>
    <t>Black or African American</t>
  </si>
  <si>
    <t>Native Hawaiian or Pacific Islander</t>
  </si>
  <si>
    <t>White</t>
  </si>
  <si>
    <t>Mixed (two or more) races</t>
  </si>
  <si>
    <r>
      <t xml:space="preserve"> </t>
    </r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Once you fill in a percentage, a corresponding number should automatically appear in the </t>
    </r>
    <r>
      <rPr>
        <i/>
        <sz val="12"/>
        <color theme="1"/>
        <rFont val="Calibri"/>
        <scheme val="minor"/>
      </rPr>
      <t>Number</t>
    </r>
    <r>
      <rPr>
        <sz val="12"/>
        <color theme="1"/>
        <rFont val="Calibri"/>
        <family val="2"/>
        <scheme val="minor"/>
      </rPr>
      <t xml:space="preserve"> column. If a number does not appear in the </t>
    </r>
    <r>
      <rPr>
        <i/>
        <sz val="12"/>
        <color theme="1"/>
        <rFont val="Calibri"/>
        <scheme val="minor"/>
      </rPr>
      <t>Number</t>
    </r>
    <r>
      <rPr>
        <sz val="12"/>
        <color theme="1"/>
        <rFont val="Calibri"/>
        <family val="2"/>
        <scheme val="minor"/>
      </rPr>
      <t xml:space="preserve"> column, please ensure question II (above) was answered.</t>
    </r>
  </si>
  <si>
    <t>III.  Did WestEd indicate if the data is representative of your county?</t>
  </si>
  <si>
    <r>
      <rPr>
        <b/>
        <sz val="12"/>
        <color theme="1"/>
        <rFont val="Arial"/>
      </rPr>
      <t xml:space="preserve">IV.  Below are five CHKS questions. Please use the white cells to report the percentage of youth responses for each question. </t>
    </r>
  </si>
  <si>
    <t>I.  Name of county?</t>
  </si>
  <si>
    <r>
      <t xml:space="preserve">II.  Total number of completed surveys? </t>
    </r>
    <r>
      <rPr>
        <sz val="12"/>
        <color theme="1"/>
        <rFont val="Arial"/>
      </rPr>
      <t xml:space="preserve"> (Find in Table A1.2)</t>
    </r>
  </si>
  <si>
    <r>
      <rPr>
        <sz val="12"/>
        <color theme="8" tint="-0.249977111117893"/>
        <rFont val="Zapf Dingbats"/>
        <family val="2"/>
      </rPr>
      <t xml:space="preserve">★ </t>
    </r>
    <r>
      <rPr>
        <sz val="12"/>
        <color theme="8" tint="-0.249977111117893"/>
        <rFont val="Calibri"/>
        <family val="2"/>
        <scheme val="minor"/>
      </rPr>
      <t xml:space="preserve">Your county may not have administered this question. It is only asked on the AOD Module. </t>
    </r>
  </si>
  <si>
    <r>
      <t xml:space="preserve">Desired Level of Alcohol Consumption, Drinking Style or Preference </t>
    </r>
    <r>
      <rPr>
        <sz val="12"/>
        <color theme="1"/>
        <rFont val="Calibri"/>
        <family val="2"/>
        <scheme val="minor"/>
      </rPr>
      <t>(Table A4.8)</t>
    </r>
  </si>
  <si>
    <t>Desired Level of Alcohol Consumption, Drinking Style or Preference</t>
  </si>
  <si>
    <t>This page is currently blank</t>
  </si>
  <si>
    <t>12 years or younger</t>
  </si>
  <si>
    <t>18 years or older</t>
  </si>
  <si>
    <t>11 - 12 years old</t>
  </si>
  <si>
    <t>17 years or older</t>
  </si>
  <si>
    <t>13 - 14 years old</t>
  </si>
  <si>
    <t>15 - 16 years old</t>
  </si>
  <si>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For each item, there is a </t>
    </r>
    <r>
      <rPr>
        <i/>
        <sz val="12"/>
        <color theme="1"/>
        <rFont val="Calibri"/>
        <scheme val="minor"/>
      </rPr>
      <t>Table</t>
    </r>
    <r>
      <rPr>
        <sz val="12"/>
        <color theme="1"/>
        <rFont val="Calibri"/>
        <family val="2"/>
        <scheme val="minor"/>
      </rPr>
      <t xml:space="preserve"> number listed in parenthesis (e.g. Table A2.2). This table number corresponds with the table in your CHKS County Report generated by WestEd where you will find the needed percentages. </t>
    </r>
  </si>
  <si>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For each item, there is a Table number listed in parenthesis (e.g. Table A2.2). This table number corresponds with the table in your CHKS County Report generated by WestEd where you will find the needed percentages. </t>
    </r>
  </si>
  <si>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The percentages for the below question can be found in Table A4.1 of your county CHKS report generated by WestEd. </t>
    </r>
  </si>
  <si>
    <r>
      <rPr>
        <sz val="12"/>
        <color theme="1"/>
        <rFont val="Zapf Dingbats"/>
        <family val="2"/>
      </rPr>
      <t>★</t>
    </r>
    <r>
      <rPr>
        <sz val="12"/>
        <color theme="1"/>
        <rFont val="Calibri"/>
        <family val="2"/>
        <scheme val="minor"/>
      </rPr>
      <t xml:space="preserve"> The percentages for the below question can be found in Table A4.1 of your county CHKS report generated by WestEd. </t>
    </r>
  </si>
  <si>
    <r>
      <rPr>
        <sz val="12"/>
        <color theme="1"/>
        <rFont val="Zapf Dingbats"/>
        <family val="2"/>
      </rPr>
      <t xml:space="preserve">★ </t>
    </r>
    <r>
      <rPr>
        <sz val="12"/>
        <color theme="1"/>
        <rFont val="Calibri"/>
        <family val="2"/>
        <scheme val="minor"/>
      </rPr>
      <t xml:space="preserve">For each item, there is a Table number listed in parenthesis (e.g. Table A2.2). This table number corresponds with the table in your CHKS County Report generated by WestEd where you will find the needed percentages.  </t>
    </r>
  </si>
  <si>
    <t>1 to 2 Times</t>
  </si>
  <si>
    <t>3 to 6 Times</t>
  </si>
  <si>
    <t>3 to 6  Times</t>
  </si>
  <si>
    <t>1 to 2 Days</t>
  </si>
  <si>
    <t>3 to 9 Days</t>
  </si>
  <si>
    <t>20 or more Days (daily)</t>
  </si>
  <si>
    <t>10 to 19 Days</t>
  </si>
  <si>
    <t>Don't drink alcohol</t>
  </si>
  <si>
    <t>Just a sip or two</t>
  </si>
  <si>
    <t>Enough to feel it a little</t>
  </si>
  <si>
    <t>Enough to feel it a lot</t>
  </si>
  <si>
    <t>Until really drunk</t>
  </si>
  <si>
    <t>0 Time</t>
  </si>
  <si>
    <t>1 Time</t>
  </si>
  <si>
    <t>2 to 3 Times</t>
  </si>
  <si>
    <t>4 or more Times</t>
  </si>
  <si>
    <t>Sacramento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</si>
</sst>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Calibri"/>
      <scheme val="minor"/>
    </font>
    <font>
      <sz val="11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0"/>
      <name val="Calibri"/>
      <scheme val="minor"/>
    </font>
    <font>
      <b/>
      <u/>
      <sz val="14"/>
      <color theme="0"/>
      <name val="Calibri"/>
      <scheme val="minor"/>
    </font>
    <font>
      <sz val="12"/>
      <color theme="1"/>
      <name val="Wingdings"/>
      <family val="2"/>
    </font>
    <font>
      <sz val="12"/>
      <color theme="1"/>
      <name val="Zapf Dingbats"/>
      <family val="2"/>
    </font>
    <font>
      <sz val="10"/>
      <color rgb="FF000000"/>
      <name val="Geneva"/>
    </font>
    <font>
      <sz val="12"/>
      <color theme="1" tint="0.499984740745262"/>
      <name val="Calibri"/>
      <scheme val="minor"/>
    </font>
    <font>
      <i/>
      <sz val="12"/>
      <color theme="1"/>
      <name val="Arial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0"/>
      <name val="Arial"/>
    </font>
    <font>
      <sz val="12"/>
      <color theme="8" tint="-0.249977111117893"/>
      <name val="Wingdings"/>
      <family val="2"/>
    </font>
    <font>
      <sz val="12"/>
      <color theme="8" tint="-0.249977111117893"/>
      <name val="Zapf Dingbats"/>
      <family val="2"/>
    </font>
    <font>
      <sz val="12"/>
      <color theme="8" tint="-0.249977111117893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0" fillId="8" borderId="0" xfId="0" applyFill="1"/>
    <xf numFmtId="0" fontId="5" fillId="8" borderId="0" xfId="0" applyFont="1" applyFill="1"/>
    <xf numFmtId="0" fontId="5" fillId="10" borderId="0" xfId="0" applyFont="1" applyFill="1"/>
    <xf numFmtId="0" fontId="0" fillId="10" borderId="0" xfId="0" applyFill="1"/>
    <xf numFmtId="0" fontId="5" fillId="11" borderId="0" xfId="0" applyFont="1" applyFill="1" applyAlignment="1">
      <alignment horizontal="left" vertical="center"/>
    </xf>
    <xf numFmtId="0" fontId="0" fillId="11" borderId="0" xfId="0" applyFill="1"/>
    <xf numFmtId="0" fontId="0" fillId="11" borderId="0" xfId="0" applyFont="1" applyFill="1" applyBorder="1" applyAlignment="1">
      <alignment horizontal="center" vertical="top"/>
    </xf>
    <xf numFmtId="0" fontId="0" fillId="11" borderId="0" xfId="0" applyFont="1" applyFill="1" applyAlignment="1">
      <alignment vertical="top" wrapText="1"/>
    </xf>
    <xf numFmtId="0" fontId="0" fillId="11" borderId="0" xfId="0" applyFill="1" applyAlignment="1">
      <alignment horizontal="center" vertical="top"/>
    </xf>
    <xf numFmtId="0" fontId="9" fillId="11" borderId="0" xfId="0" applyFont="1" applyFill="1" applyAlignment="1">
      <alignment horizontal="center" vertical="top"/>
    </xf>
    <xf numFmtId="0" fontId="6" fillId="12" borderId="0" xfId="0" applyFont="1" applyFill="1"/>
    <xf numFmtId="0" fontId="0" fillId="12" borderId="0" xfId="0" applyFill="1"/>
    <xf numFmtId="0" fontId="0" fillId="13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5" fillId="18" borderId="0" xfId="0" applyFont="1" applyFill="1" applyAlignment="1">
      <alignment horizontal="left" vertical="center"/>
    </xf>
    <xf numFmtId="0" fontId="0" fillId="18" borderId="0" xfId="0" applyFill="1"/>
    <xf numFmtId="0" fontId="0" fillId="18" borderId="0" xfId="0" applyFont="1" applyFill="1" applyBorder="1" applyAlignment="1">
      <alignment horizontal="center" vertical="top"/>
    </xf>
    <xf numFmtId="0" fontId="0" fillId="18" borderId="0" xfId="0" applyFont="1" applyFill="1" applyAlignment="1">
      <alignment vertical="top" wrapText="1"/>
    </xf>
    <xf numFmtId="0" fontId="0" fillId="9" borderId="0" xfId="0" applyFont="1" applyFill="1" applyAlignment="1">
      <alignment wrapText="1"/>
    </xf>
    <xf numFmtId="0" fontId="0" fillId="9" borderId="0" xfId="0" applyFont="1" applyFill="1" applyAlignment="1">
      <alignment horizontal="center" vertical="center"/>
    </xf>
    <xf numFmtId="0" fontId="6" fillId="19" borderId="0" xfId="0" applyFont="1" applyFill="1"/>
    <xf numFmtId="0" fontId="0" fillId="19" borderId="0" xfId="0" applyFill="1"/>
    <xf numFmtId="0" fontId="0" fillId="19" borderId="0" xfId="0" applyFill="1" applyAlignment="1">
      <alignment horizontal="left"/>
    </xf>
    <xf numFmtId="0" fontId="5" fillId="2" borderId="0" xfId="0" applyFont="1" applyFill="1"/>
    <xf numFmtId="0" fontId="9" fillId="20" borderId="0" xfId="0" applyFont="1" applyFill="1" applyAlignment="1">
      <alignment horizontal="center" vertical="top"/>
    </xf>
    <xf numFmtId="0" fontId="0" fillId="20" borderId="0" xfId="0" applyFill="1" applyAlignment="1">
      <alignment horizontal="center" vertical="top"/>
    </xf>
    <xf numFmtId="0" fontId="5" fillId="20" borderId="0" xfId="0" applyFont="1" applyFill="1" applyAlignment="1">
      <alignment horizontal="left" vertical="center"/>
    </xf>
    <xf numFmtId="0" fontId="0" fillId="20" borderId="0" xfId="0" applyFill="1"/>
    <xf numFmtId="0" fontId="0" fillId="20" borderId="0" xfId="0" applyFont="1" applyFill="1" applyBorder="1" applyAlignment="1">
      <alignment horizontal="center" vertical="top"/>
    </xf>
    <xf numFmtId="0" fontId="0" fillId="20" borderId="0" xfId="0" applyFont="1" applyFill="1" applyAlignment="1">
      <alignment vertical="top" wrapText="1"/>
    </xf>
    <xf numFmtId="0" fontId="0" fillId="21" borderId="0" xfId="0" applyFont="1" applyFill="1" applyAlignment="1">
      <alignment wrapText="1"/>
    </xf>
    <xf numFmtId="0" fontId="0" fillId="21" borderId="0" xfId="0" applyFont="1" applyFill="1" applyAlignment="1">
      <alignment horizontal="center" vertical="center"/>
    </xf>
    <xf numFmtId="0" fontId="6" fillId="22" borderId="0" xfId="0" applyFont="1" applyFill="1"/>
    <xf numFmtId="0" fontId="0" fillId="22" borderId="0" xfId="0" applyFill="1"/>
    <xf numFmtId="0" fontId="7" fillId="11" borderId="0" xfId="0" applyFont="1" applyFill="1" applyAlignment="1">
      <alignment vertical="top" wrapText="1"/>
    </xf>
    <xf numFmtId="0" fontId="1" fillId="11" borderId="0" xfId="0" applyFont="1" applyFill="1" applyAlignment="1">
      <alignment wrapText="1"/>
    </xf>
    <xf numFmtId="0" fontId="7" fillId="18" borderId="0" xfId="0" applyFont="1" applyFill="1" applyAlignment="1">
      <alignment vertical="top" wrapText="1"/>
    </xf>
    <xf numFmtId="0" fontId="1" fillId="18" borderId="0" xfId="0" applyFont="1" applyFill="1" applyAlignment="1">
      <alignment wrapText="1"/>
    </xf>
    <xf numFmtId="0" fontId="7" fillId="20" borderId="0" xfId="0" applyFont="1" applyFill="1" applyAlignment="1">
      <alignment vertical="top" wrapText="1"/>
    </xf>
    <xf numFmtId="0" fontId="1" fillId="20" borderId="0" xfId="0" applyFont="1" applyFill="1" applyAlignment="1">
      <alignment wrapText="1"/>
    </xf>
    <xf numFmtId="0" fontId="0" fillId="14" borderId="0" xfId="0" applyFill="1" applyProtection="1"/>
    <xf numFmtId="0" fontId="5" fillId="14" borderId="0" xfId="0" applyFont="1" applyFill="1" applyProtection="1"/>
    <xf numFmtId="0" fontId="0" fillId="0" borderId="0" xfId="0" applyProtection="1"/>
    <xf numFmtId="0" fontId="9" fillId="15" borderId="0" xfId="0" applyFont="1" applyFill="1" applyAlignment="1" applyProtection="1">
      <alignment horizontal="center" vertical="top"/>
    </xf>
    <xf numFmtId="0" fontId="0" fillId="15" borderId="0" xfId="0" applyFill="1" applyAlignment="1" applyProtection="1">
      <alignment horizontal="center" vertical="top"/>
    </xf>
    <xf numFmtId="0" fontId="5" fillId="15" borderId="0" xfId="0" applyFont="1" applyFill="1" applyAlignment="1" applyProtection="1">
      <alignment horizontal="left" vertical="center"/>
    </xf>
    <xf numFmtId="0" fontId="0" fillId="15" borderId="0" xfId="0" applyFill="1" applyProtection="1"/>
    <xf numFmtId="0" fontId="7" fillId="15" borderId="0" xfId="0" applyFont="1" applyFill="1" applyAlignment="1" applyProtection="1">
      <alignment vertical="top" wrapText="1"/>
    </xf>
    <xf numFmtId="0" fontId="0" fillId="15" borderId="0" xfId="0" applyFont="1" applyFill="1" applyBorder="1" applyAlignment="1" applyProtection="1">
      <alignment horizontal="center" vertical="top"/>
    </xf>
    <xf numFmtId="0" fontId="1" fillId="15" borderId="0" xfId="0" applyFont="1" applyFill="1" applyAlignment="1" applyProtection="1">
      <alignment wrapText="1"/>
    </xf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wrapText="1"/>
    </xf>
    <xf numFmtId="0" fontId="0" fillId="16" borderId="0" xfId="0" applyFont="1" applyFill="1" applyAlignment="1" applyProtection="1">
      <alignment horizontal="center" vertical="center"/>
    </xf>
    <xf numFmtId="0" fontId="6" fillId="17" borderId="0" xfId="0" applyFont="1" applyFill="1" applyProtection="1"/>
    <xf numFmtId="0" fontId="0" fillId="17" borderId="0" xfId="0" applyFill="1" applyProtection="1"/>
    <xf numFmtId="0" fontId="7" fillId="11" borderId="0" xfId="0" applyFont="1" applyFill="1" applyAlignment="1">
      <alignment vertical="top" wrapText="1"/>
    </xf>
    <xf numFmtId="0" fontId="7" fillId="15" borderId="0" xfId="0" applyFont="1" applyFill="1" applyAlignment="1" applyProtection="1">
      <alignment vertical="top" wrapText="1"/>
    </xf>
    <xf numFmtId="0" fontId="7" fillId="18" borderId="0" xfId="0" applyFont="1" applyFill="1" applyAlignment="1">
      <alignment vertical="top" wrapText="1"/>
    </xf>
    <xf numFmtId="0" fontId="7" fillId="20" borderId="0" xfId="0" applyFont="1" applyFill="1" applyAlignment="1">
      <alignment vertical="top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23" borderId="4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0" fillId="23" borderId="3" xfId="0" applyFont="1" applyFill="1" applyBorder="1" applyAlignment="1">
      <alignment horizontal="center" vertical="center"/>
    </xf>
    <xf numFmtId="0" fontId="0" fillId="23" borderId="4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/>
    </xf>
    <xf numFmtId="0" fontId="0" fillId="23" borderId="4" xfId="0" applyFont="1" applyFill="1" applyBorder="1" applyAlignment="1" applyProtection="1">
      <alignment horizontal="center" vertical="center"/>
    </xf>
    <xf numFmtId="0" fontId="0" fillId="23" borderId="5" xfId="0" applyFont="1" applyFill="1" applyBorder="1" applyAlignment="1" applyProtection="1">
      <alignment horizontal="center" vertical="center"/>
    </xf>
    <xf numFmtId="0" fontId="14" fillId="12" borderId="0" xfId="0" applyFont="1" applyFill="1" applyAlignment="1">
      <alignment horizontal="center"/>
    </xf>
    <xf numFmtId="0" fontId="0" fillId="23" borderId="0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left" vertical="center" wrapText="1"/>
    </xf>
    <xf numFmtId="0" fontId="0" fillId="17" borderId="0" xfId="0" applyFill="1" applyAlignment="1" applyProtection="1">
      <alignment horizontal="center"/>
    </xf>
    <xf numFmtId="0" fontId="14" fillId="17" borderId="0" xfId="0" applyFont="1" applyFill="1" applyAlignment="1" applyProtection="1">
      <alignment horizontal="center"/>
    </xf>
    <xf numFmtId="0" fontId="14" fillId="17" borderId="0" xfId="0" applyFont="1" applyFill="1" applyProtection="1"/>
    <xf numFmtId="0" fontId="0" fillId="23" borderId="2" xfId="0" applyFont="1" applyFill="1" applyBorder="1" applyAlignment="1" applyProtection="1">
      <alignment horizontal="center"/>
      <protection locked="0"/>
    </xf>
    <xf numFmtId="0" fontId="0" fillId="23" borderId="1" xfId="0" applyFont="1" applyFill="1" applyBorder="1" applyAlignment="1" applyProtection="1">
      <alignment horizontal="center"/>
      <protection locked="0"/>
    </xf>
    <xf numFmtId="0" fontId="0" fillId="23" borderId="2" xfId="0" applyFill="1" applyBorder="1" applyAlignment="1" applyProtection="1">
      <alignment horizontal="center"/>
      <protection locked="0"/>
    </xf>
    <xf numFmtId="0" fontId="0" fillId="23" borderId="1" xfId="0" applyFill="1" applyBorder="1" applyAlignment="1" applyProtection="1">
      <alignment horizontal="center"/>
      <protection locked="0"/>
    </xf>
    <xf numFmtId="0" fontId="0" fillId="17" borderId="0" xfId="0" applyFill="1" applyBorder="1" applyAlignment="1" applyProtection="1">
      <alignment horizontal="center"/>
    </xf>
    <xf numFmtId="0" fontId="7" fillId="15" borderId="0" xfId="0" applyFont="1" applyFill="1" applyAlignment="1" applyProtection="1">
      <alignment vertical="center" wrapText="1"/>
    </xf>
    <xf numFmtId="0" fontId="14" fillId="17" borderId="0" xfId="0" applyFont="1" applyFill="1" applyBorder="1" applyAlignment="1" applyProtection="1">
      <alignment horizontal="center"/>
    </xf>
    <xf numFmtId="0" fontId="14" fillId="19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0" fillId="23" borderId="2" xfId="0" applyFont="1" applyFill="1" applyBorder="1" applyAlignment="1" applyProtection="1">
      <alignment horizontal="center"/>
    </xf>
    <xf numFmtId="0" fontId="0" fillId="23" borderId="1" xfId="0" applyFont="1" applyFill="1" applyBorder="1" applyAlignment="1" applyProtection="1">
      <alignment horizontal="center"/>
    </xf>
    <xf numFmtId="0" fontId="0" fillId="7" borderId="0" xfId="0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center"/>
    </xf>
    <xf numFmtId="0" fontId="0" fillId="5" borderId="0" xfId="0" applyFont="1" applyFill="1" applyAlignment="1" applyProtection="1"/>
    <xf numFmtId="0" fontId="0" fillId="12" borderId="0" xfId="0" applyFill="1" applyBorder="1" applyProtection="1"/>
    <xf numFmtId="0" fontId="0" fillId="13" borderId="0" xfId="0" applyFont="1" applyFill="1" applyAlignment="1" applyProtection="1">
      <alignment horizontal="center" vertical="center"/>
    </xf>
    <xf numFmtId="0" fontId="0" fillId="10" borderId="0" xfId="0" applyFill="1" applyProtection="1"/>
    <xf numFmtId="0" fontId="0" fillId="9" borderId="0" xfId="0" applyFont="1" applyFill="1" applyAlignment="1" applyProtection="1">
      <alignment horizontal="center" vertical="center"/>
    </xf>
    <xf numFmtId="0" fontId="0" fillId="19" borderId="0" xfId="0" applyFill="1" applyProtection="1"/>
    <xf numFmtId="0" fontId="0" fillId="8" borderId="0" xfId="0" applyFill="1" applyProtection="1"/>
    <xf numFmtId="0" fontId="0" fillId="21" borderId="0" xfId="0" applyFont="1" applyFill="1" applyAlignment="1" applyProtection="1">
      <alignment horizontal="center" vertical="center"/>
    </xf>
    <xf numFmtId="0" fontId="0" fillId="22" borderId="0" xfId="0" applyFill="1" applyAlignment="1" applyProtection="1">
      <alignment horizontal="center"/>
    </xf>
    <xf numFmtId="0" fontId="0" fillId="22" borderId="0" xfId="0" applyFill="1" applyBorder="1" applyAlignment="1" applyProtection="1">
      <alignment horizontal="center"/>
    </xf>
    <xf numFmtId="0" fontId="0" fillId="2" borderId="0" xfId="0" applyFill="1" applyProtection="1"/>
    <xf numFmtId="0" fontId="0" fillId="6" borderId="0" xfId="0" applyFill="1" applyBorder="1" applyAlignment="1">
      <alignment horizontal="center" vertical="center"/>
    </xf>
    <xf numFmtId="0" fontId="0" fillId="23" borderId="4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0" fillId="24" borderId="0" xfId="0" applyFill="1"/>
    <xf numFmtId="0" fontId="5" fillId="24" borderId="0" xfId="0" applyFont="1" applyFill="1"/>
    <xf numFmtId="0" fontId="0" fillId="24" borderId="0" xfId="0" applyFill="1" applyProtection="1"/>
    <xf numFmtId="0" fontId="9" fillId="25" borderId="0" xfId="0" applyFont="1" applyFill="1" applyAlignment="1">
      <alignment horizontal="center" vertical="top"/>
    </xf>
    <xf numFmtId="0" fontId="0" fillId="25" borderId="0" xfId="0" applyFill="1" applyAlignment="1">
      <alignment horizontal="center" vertical="top"/>
    </xf>
    <xf numFmtId="0" fontId="5" fillId="25" borderId="0" xfId="0" applyFont="1" applyFill="1" applyAlignment="1">
      <alignment horizontal="left" vertical="center"/>
    </xf>
    <xf numFmtId="0" fontId="0" fillId="25" borderId="0" xfId="0" applyFill="1"/>
    <xf numFmtId="0" fontId="7" fillId="25" borderId="0" xfId="0" applyFont="1" applyFill="1" applyAlignment="1">
      <alignment vertical="top" wrapText="1"/>
    </xf>
    <xf numFmtId="0" fontId="0" fillId="25" borderId="0" xfId="0" applyFont="1" applyFill="1" applyBorder="1" applyAlignment="1">
      <alignment horizontal="center" vertical="top"/>
    </xf>
    <xf numFmtId="0" fontId="1" fillId="25" borderId="0" xfId="0" applyFont="1" applyFill="1" applyAlignment="1">
      <alignment wrapText="1"/>
    </xf>
    <xf numFmtId="0" fontId="0" fillId="25" borderId="0" xfId="0" applyFont="1" applyFill="1" applyAlignment="1">
      <alignment vertical="top" wrapText="1"/>
    </xf>
    <xf numFmtId="0" fontId="0" fillId="26" borderId="0" xfId="0" applyFont="1" applyFill="1" applyAlignment="1">
      <alignment wrapText="1"/>
    </xf>
    <xf numFmtId="0" fontId="0" fillId="26" borderId="0" xfId="0" applyFont="1" applyFill="1" applyAlignment="1">
      <alignment horizontal="center" vertical="center"/>
    </xf>
    <xf numFmtId="0" fontId="6" fillId="27" borderId="0" xfId="0" applyFont="1" applyFill="1"/>
    <xf numFmtId="0" fontId="0" fillId="27" borderId="0" xfId="0" applyFill="1"/>
    <xf numFmtId="0" fontId="0" fillId="27" borderId="0" xfId="0" applyFill="1" applyAlignment="1">
      <alignment horizontal="left"/>
    </xf>
    <xf numFmtId="0" fontId="0" fillId="27" borderId="0" xfId="0" applyFill="1" applyProtection="1"/>
    <xf numFmtId="0" fontId="14" fillId="27" borderId="0" xfId="0" applyFont="1" applyFill="1" applyAlignment="1">
      <alignment horizontal="center"/>
    </xf>
    <xf numFmtId="0" fontId="0" fillId="3" borderId="0" xfId="0" applyFill="1" applyProtection="1"/>
    <xf numFmtId="0" fontId="5" fillId="3" borderId="0" xfId="0" applyFont="1" applyFill="1" applyAlignment="1" applyProtection="1">
      <alignment horizontal="left" vertical="center"/>
    </xf>
    <xf numFmtId="0" fontId="0" fillId="0" borderId="0" xfId="0" applyBorder="1" applyProtection="1"/>
    <xf numFmtId="0" fontId="9" fillId="4" borderId="0" xfId="0" applyFont="1" applyFill="1" applyAlignment="1" applyProtection="1">
      <alignment horizontal="center" vertical="top"/>
    </xf>
    <xf numFmtId="0" fontId="0" fillId="4" borderId="0" xfId="0" applyFill="1" applyAlignment="1" applyProtection="1">
      <alignment horizontal="center" vertical="top"/>
    </xf>
    <xf numFmtId="0" fontId="17" fillId="4" borderId="0" xfId="0" applyFont="1" applyFill="1" applyAlignment="1" applyProtection="1">
      <alignment horizontal="left" vertical="top"/>
    </xf>
    <xf numFmtId="0" fontId="9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0" fillId="6" borderId="0" xfId="0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top" wrapText="1"/>
    </xf>
    <xf numFmtId="0" fontId="0" fillId="4" borderId="0" xfId="0" applyFont="1" applyFill="1" applyProtection="1"/>
    <xf numFmtId="0" fontId="0" fillId="3" borderId="0" xfId="0" applyFont="1" applyFill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23" borderId="0" xfId="0" applyFont="1" applyFill="1" applyBorder="1" applyProtection="1"/>
    <xf numFmtId="0" fontId="1" fillId="4" borderId="0" xfId="0" applyFont="1" applyFill="1" applyBorder="1" applyAlignment="1" applyProtection="1"/>
    <xf numFmtId="0" fontId="0" fillId="4" borderId="0" xfId="0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wrapText="1"/>
    </xf>
    <xf numFmtId="0" fontId="0" fillId="3" borderId="0" xfId="0" applyFill="1" applyAlignment="1" applyProtection="1">
      <alignment vertical="top"/>
    </xf>
    <xf numFmtId="0" fontId="0" fillId="4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5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 wrapText="1"/>
    </xf>
    <xf numFmtId="0" fontId="0" fillId="5" borderId="0" xfId="0" applyFont="1" applyFill="1" applyAlignment="1" applyProtection="1">
      <alignment horizontal="center" vertical="center"/>
    </xf>
    <xf numFmtId="0" fontId="0" fillId="7" borderId="0" xfId="0" applyFont="1" applyFill="1" applyProtection="1"/>
    <xf numFmtId="0" fontId="0" fillId="7" borderId="0" xfId="0" applyFont="1" applyFill="1" applyAlignment="1" applyProtection="1">
      <alignment wrapText="1"/>
    </xf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0" fillId="5" borderId="0" xfId="0" applyFont="1" applyFill="1" applyProtection="1"/>
    <xf numFmtId="0" fontId="14" fillId="5" borderId="0" xfId="0" applyFont="1" applyFill="1" applyAlignment="1" applyProtection="1">
      <alignment horizontal="center"/>
    </xf>
    <xf numFmtId="0" fontId="0" fillId="12" borderId="0" xfId="0" applyFill="1" applyProtection="1"/>
    <xf numFmtId="0" fontId="0" fillId="23" borderId="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top"/>
    </xf>
    <xf numFmtId="0" fontId="7" fillId="4" borderId="0" xfId="0" applyFont="1" applyFill="1" applyAlignment="1" applyProtection="1">
      <alignment vertical="top" wrapText="1"/>
    </xf>
    <xf numFmtId="0" fontId="0" fillId="6" borderId="0" xfId="0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left"/>
    </xf>
    <xf numFmtId="0" fontId="0" fillId="23" borderId="5" xfId="0" applyFont="1" applyFill="1" applyBorder="1" applyAlignment="1" applyProtection="1">
      <alignment horizontal="center" vertical="center"/>
      <protection locked="0"/>
    </xf>
    <xf numFmtId="0" fontId="0" fillId="23" borderId="3" xfId="0" applyFont="1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vertical="center" wrapText="1"/>
    </xf>
    <xf numFmtId="0" fontId="7" fillId="4" borderId="0" xfId="0" applyFont="1" applyFill="1" applyAlignment="1" applyProtection="1">
      <alignment vertical="center" wrapText="1"/>
    </xf>
    <xf numFmtId="0" fontId="1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vertical="top" wrapText="1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 wrapText="1"/>
    </xf>
    <xf numFmtId="0" fontId="0" fillId="5" borderId="0" xfId="0" applyFont="1" applyFill="1" applyAlignment="1" applyProtection="1">
      <alignment horizontal="center" vertical="center"/>
    </xf>
    <xf numFmtId="0" fontId="0" fillId="13" borderId="0" xfId="0" applyFont="1" applyFill="1" applyAlignment="1">
      <alignment wrapText="1"/>
    </xf>
    <xf numFmtId="0" fontId="0" fillId="23" borderId="3" xfId="0" applyFont="1" applyFill="1" applyBorder="1" applyAlignment="1">
      <alignment horizontal="center" vertical="center"/>
    </xf>
    <xf numFmtId="0" fontId="0" fillId="23" borderId="4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7" fillId="11" borderId="0" xfId="0" applyFont="1" applyFill="1" applyAlignment="1">
      <alignment horizontal="left" vertical="center" wrapText="1"/>
    </xf>
    <xf numFmtId="0" fontId="1" fillId="11" borderId="0" xfId="0" applyFont="1" applyFill="1" applyAlignment="1">
      <alignment wrapText="1"/>
    </xf>
    <xf numFmtId="0" fontId="1" fillId="11" borderId="0" xfId="0" applyFont="1" applyFill="1" applyAlignment="1"/>
    <xf numFmtId="0" fontId="11" fillId="11" borderId="0" xfId="0" applyFont="1" applyFill="1" applyAlignment="1">
      <alignment vertical="center" wrapText="1"/>
    </xf>
    <xf numFmtId="0" fontId="0" fillId="11" borderId="0" xfId="0" applyFill="1" applyAlignment="1">
      <alignment vertical="top" wrapText="1"/>
    </xf>
    <xf numFmtId="0" fontId="0" fillId="16" borderId="0" xfId="0" applyFont="1" applyFill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0" fillId="16" borderId="0" xfId="0" applyFont="1" applyFill="1" applyAlignment="1" applyProtection="1">
      <alignment horizontal="left" wrapText="1"/>
    </xf>
    <xf numFmtId="0" fontId="0" fillId="16" borderId="0" xfId="0" applyFont="1" applyFill="1" applyAlignment="1" applyProtection="1">
      <alignment horizontal="left" vertical="center" wrapText="1"/>
    </xf>
    <xf numFmtId="0" fontId="9" fillId="14" borderId="0" xfId="0" applyFont="1" applyFill="1" applyAlignment="1" applyProtection="1">
      <alignment horizontal="center" vertical="top"/>
    </xf>
    <xf numFmtId="0" fontId="0" fillId="14" borderId="0" xfId="0" applyFill="1" applyAlignment="1" applyProtection="1">
      <alignment horizontal="center" vertical="top"/>
    </xf>
    <xf numFmtId="0" fontId="7" fillId="15" borderId="0" xfId="0" applyFont="1" applyFill="1" applyAlignment="1" applyProtection="1">
      <alignment vertical="center" wrapText="1"/>
    </xf>
    <xf numFmtId="0" fontId="1" fillId="15" borderId="0" xfId="0" applyFont="1" applyFill="1" applyAlignment="1" applyProtection="1">
      <alignment wrapText="1"/>
    </xf>
    <xf numFmtId="0" fontId="1" fillId="15" borderId="0" xfId="0" applyFont="1" applyFill="1" applyAlignment="1" applyProtection="1"/>
    <xf numFmtId="0" fontId="11" fillId="15" borderId="0" xfId="0" applyFont="1" applyFill="1" applyAlignment="1" applyProtection="1">
      <alignment vertical="center" wrapText="1"/>
    </xf>
    <xf numFmtId="0" fontId="0" fillId="15" borderId="0" xfId="0" applyFill="1" applyAlignment="1" applyProtection="1">
      <alignment vertical="top" wrapText="1"/>
    </xf>
    <xf numFmtId="0" fontId="1" fillId="16" borderId="0" xfId="0" applyFont="1" applyFill="1" applyAlignment="1" applyProtection="1">
      <alignment horizontal="center" vertical="center"/>
    </xf>
    <xf numFmtId="0" fontId="1" fillId="16" borderId="0" xfId="0" applyFont="1" applyFill="1" applyBorder="1" applyAlignment="1" applyProtection="1">
      <alignment horizontal="center" vertical="center"/>
    </xf>
    <xf numFmtId="0" fontId="0" fillId="23" borderId="3" xfId="0" applyFont="1" applyFill="1" applyBorder="1" applyAlignment="1" applyProtection="1">
      <alignment horizontal="center" vertical="center"/>
    </xf>
    <xf numFmtId="0" fontId="0" fillId="23" borderId="4" xfId="0" applyFont="1" applyFill="1" applyBorder="1" applyAlignment="1" applyProtection="1">
      <alignment horizontal="center" vertical="center"/>
    </xf>
    <xf numFmtId="0" fontId="0" fillId="23" borderId="0" xfId="0" applyFont="1" applyFill="1" applyBorder="1" applyAlignment="1" applyProtection="1">
      <alignment horizontal="center" vertical="center"/>
    </xf>
    <xf numFmtId="0" fontId="0" fillId="9" borderId="0" xfId="0" applyFont="1" applyFill="1" applyAlignment="1">
      <alignment horizontal="left" wrapText="1"/>
    </xf>
    <xf numFmtId="0" fontId="0" fillId="6" borderId="0" xfId="0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1" fillId="9" borderId="0" xfId="0" applyFont="1" applyFill="1" applyAlignment="1">
      <alignment horizontal="left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top"/>
    </xf>
    <xf numFmtId="0" fontId="0" fillId="8" borderId="0" xfId="0" applyFill="1" applyAlignment="1">
      <alignment horizontal="center" vertical="top"/>
    </xf>
    <xf numFmtId="0" fontId="7" fillId="18" borderId="0" xfId="0" applyFont="1" applyFill="1" applyAlignment="1">
      <alignment vertical="top" wrapText="1"/>
    </xf>
    <xf numFmtId="0" fontId="1" fillId="18" borderId="0" xfId="0" applyFont="1" applyFill="1" applyAlignment="1">
      <alignment wrapText="1"/>
    </xf>
    <xf numFmtId="0" fontId="1" fillId="18" borderId="0" xfId="0" applyFont="1" applyFill="1" applyAlignment="1"/>
    <xf numFmtId="0" fontId="11" fillId="18" borderId="0" xfId="0" applyFont="1" applyFill="1" applyAlignment="1">
      <alignment vertical="center" wrapText="1"/>
    </xf>
    <xf numFmtId="0" fontId="0" fillId="18" borderId="0" xfId="0" applyFill="1" applyAlignment="1">
      <alignment vertical="top" wrapText="1"/>
    </xf>
    <xf numFmtId="0" fontId="1" fillId="21" borderId="0" xfId="0" applyFont="1" applyFill="1" applyAlignment="1">
      <alignment horizontal="left" wrapText="1"/>
    </xf>
    <xf numFmtId="0" fontId="0" fillId="21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7" fillId="20" borderId="0" xfId="0" applyFont="1" applyFill="1" applyAlignment="1">
      <alignment vertical="top" wrapText="1"/>
    </xf>
    <xf numFmtId="0" fontId="1" fillId="20" borderId="0" xfId="0" applyFont="1" applyFill="1" applyAlignment="1">
      <alignment wrapText="1"/>
    </xf>
    <xf numFmtId="0" fontId="1" fillId="20" borderId="0" xfId="0" applyFont="1" applyFill="1" applyAlignment="1"/>
    <xf numFmtId="0" fontId="11" fillId="20" borderId="0" xfId="0" applyFont="1" applyFill="1" applyAlignment="1">
      <alignment vertical="center" wrapText="1"/>
    </xf>
    <xf numFmtId="0" fontId="0" fillId="20" borderId="0" xfId="0" applyFill="1" applyAlignment="1">
      <alignment vertical="top" wrapText="1"/>
    </xf>
    <xf numFmtId="0" fontId="1" fillId="21" borderId="0" xfId="0" applyFont="1" applyFill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left" wrapText="1"/>
    </xf>
    <xf numFmtId="0" fontId="1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0" xfId="0" applyFont="1" applyFill="1" applyAlignment="1"/>
    <xf numFmtId="0" fontId="19" fillId="25" borderId="0" xfId="0" applyFont="1" applyFill="1" applyAlignment="1">
      <alignment vertical="center" wrapText="1"/>
    </xf>
    <xf numFmtId="0" fontId="0" fillId="25" borderId="0" xfId="0" applyFill="1" applyAlignment="1">
      <alignment vertical="top" wrapText="1"/>
    </xf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7" fillId="25" borderId="0" xfId="0" applyFont="1" applyFill="1" applyAlignment="1">
      <alignment vertical="top" wrapText="1"/>
    </xf>
    <xf numFmtId="0" fontId="0" fillId="6" borderId="0" xfId="0" applyFill="1" applyAlignment="1">
      <alignment horizontal="center"/>
    </xf>
  </cellXfs>
  <cellStyles count="3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of</a:t>
            </a:r>
            <a:r>
              <a:rPr lang="en-US" baseline="0"/>
              <a:t> Sample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Demographics!$C$14:$C$20</c:f>
              <c:strCache>
                <c:ptCount val="7"/>
                <c:pt idx="0">
                  <c:v>12 years or younger</c:v>
                </c:pt>
                <c:pt idx="1">
                  <c:v>13 years old</c:v>
                </c:pt>
                <c:pt idx="2">
                  <c:v>14 years old</c:v>
                </c:pt>
                <c:pt idx="3">
                  <c:v>15 years old</c:v>
                </c:pt>
                <c:pt idx="4">
                  <c:v>16 years old</c:v>
                </c:pt>
                <c:pt idx="5">
                  <c:v>17 years old</c:v>
                </c:pt>
                <c:pt idx="6">
                  <c:v>18 years or older</c:v>
                </c:pt>
              </c:strCache>
            </c:strRef>
          </c:cat>
          <c:val>
            <c:numRef>
              <c:f>Demographics!$F$14:$F$20</c:f>
              <c:numCache>
                <c:formatCode>General</c:formatCode>
                <c:ptCount val="7"/>
                <c:pt idx="0">
                  <c:v>4655.47</c:v>
                </c:pt>
                <c:pt idx="1">
                  <c:v>1178.6</c:v>
                </c:pt>
                <c:pt idx="2">
                  <c:v>58.93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Demographics!$C$14:$C$20</c:f>
              <c:strCache>
                <c:ptCount val="7"/>
                <c:pt idx="0">
                  <c:v>12 years or younger</c:v>
                </c:pt>
                <c:pt idx="1">
                  <c:v>13 years old</c:v>
                </c:pt>
                <c:pt idx="2">
                  <c:v>14 years old</c:v>
                </c:pt>
                <c:pt idx="3">
                  <c:v>15 years old</c:v>
                </c:pt>
                <c:pt idx="4">
                  <c:v>16 years old</c:v>
                </c:pt>
                <c:pt idx="5">
                  <c:v>17 years old</c:v>
                </c:pt>
                <c:pt idx="6">
                  <c:v>18 years or older</c:v>
                </c:pt>
              </c:strCache>
            </c:strRef>
          </c:cat>
          <c:val>
            <c:numRef>
              <c:f>Demographics!$I$14:$I$20</c:f>
              <c:numCache>
                <c:formatCode>General</c:formatCode>
                <c:ptCount val="7"/>
                <c:pt idx="0">
                  <c:v>0.0</c:v>
                </c:pt>
                <c:pt idx="1">
                  <c:v>375.16</c:v>
                </c:pt>
                <c:pt idx="2">
                  <c:v>6096.35</c:v>
                </c:pt>
                <c:pt idx="3">
                  <c:v>2719.91</c:v>
                </c:pt>
                <c:pt idx="4">
                  <c:v>187.58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Demographics!$C$14:$C$20</c:f>
              <c:strCache>
                <c:ptCount val="7"/>
                <c:pt idx="0">
                  <c:v>12 years or younger</c:v>
                </c:pt>
                <c:pt idx="1">
                  <c:v>13 years old</c:v>
                </c:pt>
                <c:pt idx="2">
                  <c:v>14 years old</c:v>
                </c:pt>
                <c:pt idx="3">
                  <c:v>15 years old</c:v>
                </c:pt>
                <c:pt idx="4">
                  <c:v>16 years old</c:v>
                </c:pt>
                <c:pt idx="5">
                  <c:v>17 years old</c:v>
                </c:pt>
                <c:pt idx="6">
                  <c:v>18 years or older</c:v>
                </c:pt>
              </c:strCache>
            </c:strRef>
          </c:cat>
          <c:val>
            <c:numRef>
              <c:f>Demographics!$L$14:$L$20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392.85</c:v>
                </c:pt>
                <c:pt idx="4">
                  <c:v>5107.05</c:v>
                </c:pt>
                <c:pt idx="5">
                  <c:v>2199.96</c:v>
                </c:pt>
                <c:pt idx="6">
                  <c:v>78.57000000000001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Demographics!$C$14:$C$20</c:f>
              <c:strCache>
                <c:ptCount val="7"/>
                <c:pt idx="0">
                  <c:v>12 years or younger</c:v>
                </c:pt>
                <c:pt idx="1">
                  <c:v>13 years old</c:v>
                </c:pt>
                <c:pt idx="2">
                  <c:v>14 years old</c:v>
                </c:pt>
                <c:pt idx="3">
                  <c:v>15 years old</c:v>
                </c:pt>
                <c:pt idx="4">
                  <c:v>16 years old</c:v>
                </c:pt>
                <c:pt idx="5">
                  <c:v>17 years old</c:v>
                </c:pt>
                <c:pt idx="6">
                  <c:v>18 years or older</c:v>
                </c:pt>
              </c:strCache>
            </c:strRef>
          </c:cat>
          <c:val>
            <c:numRef>
              <c:f>Demographics!$O$14:$O$20</c:f>
              <c:numCache>
                <c:formatCode>General</c:formatCode>
                <c:ptCount val="7"/>
                <c:pt idx="0">
                  <c:v>0.0</c:v>
                </c:pt>
                <c:pt idx="1">
                  <c:v>8.93</c:v>
                </c:pt>
                <c:pt idx="2">
                  <c:v>17.86</c:v>
                </c:pt>
                <c:pt idx="3">
                  <c:v>35.72</c:v>
                </c:pt>
                <c:pt idx="4">
                  <c:v>276.83</c:v>
                </c:pt>
                <c:pt idx="5">
                  <c:v>366.13</c:v>
                </c:pt>
                <c:pt idx="6">
                  <c:v>178.6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67672"/>
        <c:axId val="430070360"/>
      </c:barChart>
      <c:catAx>
        <c:axId val="48016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of Sample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30070360"/>
        <c:crosses val="autoZero"/>
        <c:auto val="1"/>
        <c:lblAlgn val="ctr"/>
        <c:lblOffset val="100"/>
        <c:noMultiLvlLbl val="0"/>
      </c:catAx>
      <c:valAx>
        <c:axId val="430070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167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Past 30 Days: </a:t>
            </a:r>
            <a:r>
              <a:rPr lang="en-US" sz="1800" b="1" i="0" u="none" strike="noStrike" baseline="0">
                <a:effectLst/>
              </a:rPr>
              <a:t>Frequency of Current Alcohol Use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'30-Day Use'!$C$15:$C$19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Use'!$F$15:$F$19</c:f>
              <c:numCache>
                <c:formatCode>General</c:formatCode>
                <c:ptCount val="5"/>
                <c:pt idx="0">
                  <c:v>5185.84</c:v>
                </c:pt>
                <c:pt idx="1">
                  <c:v>471.44</c:v>
                </c:pt>
                <c:pt idx="2">
                  <c:v>58.93</c:v>
                </c:pt>
                <c:pt idx="3">
                  <c:v>58.93</c:v>
                </c:pt>
                <c:pt idx="4">
                  <c:v>117.86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'30-Day Use'!$C$15:$C$19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Use'!$I$15:$I$19</c:f>
              <c:numCache>
                <c:formatCode>General</c:formatCode>
                <c:ptCount val="5"/>
                <c:pt idx="0">
                  <c:v>7315.62</c:v>
                </c:pt>
                <c:pt idx="1">
                  <c:v>1219.27</c:v>
                </c:pt>
                <c:pt idx="2">
                  <c:v>468.95</c:v>
                </c:pt>
                <c:pt idx="3">
                  <c:v>187.58</c:v>
                </c:pt>
                <c:pt idx="4">
                  <c:v>187.58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'30-Day Use'!$C$15:$C$19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Use'!$L$15:$L$19</c:f>
              <c:numCache>
                <c:formatCode>General</c:formatCode>
                <c:ptCount val="5"/>
                <c:pt idx="0">
                  <c:v>5578.47</c:v>
                </c:pt>
                <c:pt idx="1">
                  <c:v>1335.69</c:v>
                </c:pt>
                <c:pt idx="2">
                  <c:v>628.5600000000001</c:v>
                </c:pt>
                <c:pt idx="3">
                  <c:v>157.14</c:v>
                </c:pt>
                <c:pt idx="4">
                  <c:v>157.14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'30-Day Use'!$C$15:$C$19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Use'!$O$15:$O$19</c:f>
              <c:numCache>
                <c:formatCode>General</c:formatCode>
                <c:ptCount val="5"/>
                <c:pt idx="0">
                  <c:v>446.5</c:v>
                </c:pt>
                <c:pt idx="1">
                  <c:v>178.6</c:v>
                </c:pt>
                <c:pt idx="2">
                  <c:v>133.95</c:v>
                </c:pt>
                <c:pt idx="3">
                  <c:v>62.51000000000001</c:v>
                </c:pt>
                <c:pt idx="4">
                  <c:v>71.44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25704"/>
        <c:axId val="430539880"/>
      </c:barChart>
      <c:catAx>
        <c:axId val="48002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30539880"/>
        <c:crosses val="autoZero"/>
        <c:auto val="1"/>
        <c:lblAlgn val="ctr"/>
        <c:lblOffset val="100"/>
        <c:noMultiLvlLbl val="0"/>
      </c:catAx>
      <c:valAx>
        <c:axId val="430539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025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Past 30 Days:</a:t>
            </a:r>
            <a:r>
              <a:rPr lang="en-US" baseline="0"/>
              <a:t> </a:t>
            </a:r>
            <a:r>
              <a:rPr lang="en-US"/>
              <a:t>Current</a:t>
            </a:r>
            <a:r>
              <a:rPr lang="en-US" baseline="0"/>
              <a:t> Binge (episodic heavy) Drinking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'30-Day Use'!$C$22:$C$26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Use'!$F$22:$F$26</c:f>
              <c:numCache>
                <c:formatCode>General</c:formatCode>
                <c:ptCount val="5"/>
                <c:pt idx="0">
                  <c:v>5598.35</c:v>
                </c:pt>
                <c:pt idx="1">
                  <c:v>176.79</c:v>
                </c:pt>
                <c:pt idx="2">
                  <c:v>58.93</c:v>
                </c:pt>
                <c:pt idx="3">
                  <c:v>0.0</c:v>
                </c:pt>
                <c:pt idx="4">
                  <c:v>58.93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'30-Day Use'!$C$22:$C$26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Use'!$I$22:$I$26</c:f>
              <c:numCache>
                <c:formatCode>General</c:formatCode>
                <c:ptCount val="5"/>
                <c:pt idx="0">
                  <c:v>7972.15</c:v>
                </c:pt>
                <c:pt idx="1">
                  <c:v>562.74</c:v>
                </c:pt>
                <c:pt idx="2">
                  <c:v>281.37</c:v>
                </c:pt>
                <c:pt idx="3">
                  <c:v>187.58</c:v>
                </c:pt>
                <c:pt idx="4">
                  <c:v>375.16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'30-Day Use'!$C$22:$C$26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Use'!$L$22:$L$26</c:f>
              <c:numCache>
                <c:formatCode>General</c:formatCode>
                <c:ptCount val="5"/>
                <c:pt idx="0">
                  <c:v>6285.6</c:v>
                </c:pt>
                <c:pt idx="1">
                  <c:v>628.5600000000001</c:v>
                </c:pt>
                <c:pt idx="2">
                  <c:v>392.85</c:v>
                </c:pt>
                <c:pt idx="3">
                  <c:v>157.14</c:v>
                </c:pt>
                <c:pt idx="4">
                  <c:v>392.85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'30-Day Use'!$C$22:$C$26</c:f>
              <c:strCache>
                <c:ptCount val="5"/>
                <c:pt idx="0">
                  <c:v>0 Days</c:v>
                </c:pt>
                <c:pt idx="1">
                  <c:v>1 to 2 Days</c:v>
                </c:pt>
                <c:pt idx="2">
                  <c:v>3 to 9 Days</c:v>
                </c:pt>
                <c:pt idx="3">
                  <c:v>10 to 19 Days</c:v>
                </c:pt>
                <c:pt idx="4">
                  <c:v>20 or more Days (daily)</c:v>
                </c:pt>
              </c:strCache>
            </c:strRef>
          </c:cat>
          <c:val>
            <c:numRef>
              <c:f>'30-Day Use'!$O$22:$O$26</c:f>
              <c:numCache>
                <c:formatCode>General</c:formatCode>
                <c:ptCount val="5"/>
                <c:pt idx="0">
                  <c:v>464.36</c:v>
                </c:pt>
                <c:pt idx="1">
                  <c:v>98.23</c:v>
                </c:pt>
                <c:pt idx="2">
                  <c:v>116.09</c:v>
                </c:pt>
                <c:pt idx="3">
                  <c:v>62.51000000000001</c:v>
                </c:pt>
                <c:pt idx="4">
                  <c:v>151.81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83752"/>
        <c:axId val="428935768"/>
      </c:barChart>
      <c:catAx>
        <c:axId val="48018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8935768"/>
        <c:crosses val="autoZero"/>
        <c:auto val="1"/>
        <c:lblAlgn val="ctr"/>
        <c:lblOffset val="100"/>
        <c:noMultiLvlLbl val="0"/>
      </c:catAx>
      <c:valAx>
        <c:axId val="428935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183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Desired Level of Alcohol Consumption, Drinking Style or Preference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'Drinking Style'!$C$14:$C$18</c:f>
              <c:strCache>
                <c:ptCount val="5"/>
                <c:pt idx="0">
                  <c:v>Don't drink alcohol</c:v>
                </c:pt>
                <c:pt idx="1">
                  <c:v>Just a sip or two</c:v>
                </c:pt>
                <c:pt idx="2">
                  <c:v>Enough to feel it a little</c:v>
                </c:pt>
                <c:pt idx="3">
                  <c:v>Enough to feel it a lot</c:v>
                </c:pt>
                <c:pt idx="4">
                  <c:v>Until really drunk</c:v>
                </c:pt>
              </c:strCache>
            </c:strRef>
          </c:cat>
          <c:val>
            <c:numRef>
              <c:f>'Drinking Style'!$F$14:$F$18</c:f>
              <c:numCache>
                <c:formatCode>General</c:formatCode>
                <c:ptCount val="5"/>
                <c:pt idx="0">
                  <c:v>4360.82</c:v>
                </c:pt>
                <c:pt idx="1">
                  <c:v>1001.81</c:v>
                </c:pt>
                <c:pt idx="2">
                  <c:v>294.65</c:v>
                </c:pt>
                <c:pt idx="3">
                  <c:v>117.86</c:v>
                </c:pt>
                <c:pt idx="4">
                  <c:v>117.86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'Drinking Style'!$C$14:$C$18</c:f>
              <c:strCache>
                <c:ptCount val="5"/>
                <c:pt idx="0">
                  <c:v>Don't drink alcohol</c:v>
                </c:pt>
                <c:pt idx="1">
                  <c:v>Just a sip or two</c:v>
                </c:pt>
                <c:pt idx="2">
                  <c:v>Enough to feel it a little</c:v>
                </c:pt>
                <c:pt idx="3">
                  <c:v>Enough to feel it a lot</c:v>
                </c:pt>
                <c:pt idx="4">
                  <c:v>Until really drunk</c:v>
                </c:pt>
              </c:strCache>
            </c:strRef>
          </c:cat>
          <c:val>
            <c:numRef>
              <c:f>'Drinking Style'!$I$14:$I$18</c:f>
              <c:numCache>
                <c:formatCode>General</c:formatCode>
                <c:ptCount val="5"/>
                <c:pt idx="0">
                  <c:v>5252.240000000001</c:v>
                </c:pt>
                <c:pt idx="1">
                  <c:v>1313.06</c:v>
                </c:pt>
                <c:pt idx="2">
                  <c:v>1125.48</c:v>
                </c:pt>
                <c:pt idx="3">
                  <c:v>937.9000000000001</c:v>
                </c:pt>
                <c:pt idx="4">
                  <c:v>750.32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'Drinking Style'!$C$14:$C$18</c:f>
              <c:strCache>
                <c:ptCount val="5"/>
                <c:pt idx="0">
                  <c:v>Don't drink alcohol</c:v>
                </c:pt>
                <c:pt idx="1">
                  <c:v>Just a sip or two</c:v>
                </c:pt>
                <c:pt idx="2">
                  <c:v>Enough to feel it a little</c:v>
                </c:pt>
                <c:pt idx="3">
                  <c:v>Enough to feel it a lot</c:v>
                </c:pt>
                <c:pt idx="4">
                  <c:v>Until really drunk</c:v>
                </c:pt>
              </c:strCache>
            </c:strRef>
          </c:cat>
          <c:val>
            <c:numRef>
              <c:f>'Drinking Style'!$L$14:$L$18</c:f>
              <c:numCache>
                <c:formatCode>General</c:formatCode>
                <c:ptCount val="5"/>
                <c:pt idx="0">
                  <c:v>3457.08</c:v>
                </c:pt>
                <c:pt idx="1">
                  <c:v>942.8399999999999</c:v>
                </c:pt>
                <c:pt idx="2">
                  <c:v>1178.55</c:v>
                </c:pt>
                <c:pt idx="3">
                  <c:v>1414.26</c:v>
                </c:pt>
                <c:pt idx="4">
                  <c:v>864.27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'Drinking Style'!$C$14:$C$18</c:f>
              <c:strCache>
                <c:ptCount val="5"/>
                <c:pt idx="0">
                  <c:v>Don't drink alcohol</c:v>
                </c:pt>
                <c:pt idx="1">
                  <c:v>Just a sip or two</c:v>
                </c:pt>
                <c:pt idx="2">
                  <c:v>Enough to feel it a little</c:v>
                </c:pt>
                <c:pt idx="3">
                  <c:v>Enough to feel it a lot</c:v>
                </c:pt>
                <c:pt idx="4">
                  <c:v>Until really drunk</c:v>
                </c:pt>
              </c:strCache>
            </c:strRef>
          </c:cat>
          <c:val>
            <c:numRef>
              <c:f>'Drinking Style'!$O$14:$O$18</c:f>
              <c:numCache>
                <c:formatCode>General</c:formatCode>
                <c:ptCount val="5"/>
                <c:pt idx="0">
                  <c:v>267.9</c:v>
                </c:pt>
                <c:pt idx="1">
                  <c:v>71.44</c:v>
                </c:pt>
                <c:pt idx="2">
                  <c:v>133.95</c:v>
                </c:pt>
                <c:pt idx="3">
                  <c:v>214.32</c:v>
                </c:pt>
                <c:pt idx="4">
                  <c:v>205.39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736824"/>
        <c:axId val="479925528"/>
      </c:barChart>
      <c:catAx>
        <c:axId val="430736824"/>
        <c:scaling>
          <c:orientation val="minMax"/>
        </c:scaling>
        <c:delete val="0"/>
        <c:axPos val="b"/>
        <c:majorTickMark val="out"/>
        <c:minorTickMark val="none"/>
        <c:tickLblPos val="nextTo"/>
        <c:crossAx val="479925528"/>
        <c:crosses val="autoZero"/>
        <c:auto val="1"/>
        <c:lblAlgn val="ctr"/>
        <c:lblOffset val="100"/>
        <c:noMultiLvlLbl val="0"/>
      </c:catAx>
      <c:valAx>
        <c:axId val="479925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</a:t>
                </a:r>
                <a:r>
                  <a:rPr lang="en-US" baseline="0"/>
                  <a:t> Students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736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of Sample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Demographics!$C$23:$C$24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Demographics!$F$23:$F$24</c:f>
              <c:numCache>
                <c:formatCode>General</c:formatCode>
                <c:ptCount val="2"/>
                <c:pt idx="0">
                  <c:v>2887.57</c:v>
                </c:pt>
                <c:pt idx="1">
                  <c:v>3005.43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Demographics!$C$23:$C$24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Demographics!$I$23:$I$24</c:f>
              <c:numCache>
                <c:formatCode>General</c:formatCode>
                <c:ptCount val="2"/>
                <c:pt idx="0">
                  <c:v>4408.13</c:v>
                </c:pt>
                <c:pt idx="1">
                  <c:v>4970.87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Demographics!$C$23:$C$24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Demographics!$L$23:$L$24</c:f>
              <c:numCache>
                <c:formatCode>General</c:formatCode>
                <c:ptCount val="2"/>
                <c:pt idx="0">
                  <c:v>3928.5</c:v>
                </c:pt>
                <c:pt idx="1">
                  <c:v>3928.5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Demographics!$C$23:$C$24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Demographics!$O$23:$O$24</c:f>
              <c:numCache>
                <c:formatCode>General</c:formatCode>
                <c:ptCount val="2"/>
                <c:pt idx="0">
                  <c:v>473.29</c:v>
                </c:pt>
                <c:pt idx="1">
                  <c:v>419.71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62472"/>
        <c:axId val="446639176"/>
      </c:barChart>
      <c:catAx>
        <c:axId val="41076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 of Sample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6639176"/>
        <c:crosses val="autoZero"/>
        <c:auto val="1"/>
        <c:lblAlgn val="ctr"/>
        <c:lblOffset val="100"/>
        <c:noMultiLvlLbl val="0"/>
      </c:catAx>
      <c:valAx>
        <c:axId val="446639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0762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Hispanic or Latino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Demographics!$C$27:$C$28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Demographics!$F$27:$F$28</c:f>
              <c:numCache>
                <c:formatCode>General</c:formatCode>
                <c:ptCount val="2"/>
                <c:pt idx="0">
                  <c:v>0.0</c:v>
                </c:pt>
                <c:pt idx="1">
                  <c:v>5893.0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Demographics!$C$27:$C$28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Demographics!$I$27:$I$28</c:f>
              <c:numCache>
                <c:formatCode>General</c:formatCode>
                <c:ptCount val="2"/>
                <c:pt idx="0">
                  <c:v>6471.51</c:v>
                </c:pt>
                <c:pt idx="1">
                  <c:v>2907.49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Demographics!$C$27:$C$28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Demographics!$L$27:$L$28</c:f>
              <c:numCache>
                <c:formatCode>General</c:formatCode>
                <c:ptCount val="2"/>
                <c:pt idx="0">
                  <c:v>5657.04</c:v>
                </c:pt>
                <c:pt idx="1">
                  <c:v>2199.96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Demographics!$C$27:$C$28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Demographics!$O$27:$O$28</c:f>
              <c:numCache>
                <c:formatCode>General</c:formatCode>
                <c:ptCount val="2"/>
                <c:pt idx="0">
                  <c:v>375.06</c:v>
                </c:pt>
                <c:pt idx="1">
                  <c:v>517.9399999999999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803320"/>
        <c:axId val="430138088"/>
      </c:barChart>
      <c:catAx>
        <c:axId val="47980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Hispanic</a:t>
                </a:r>
                <a:r>
                  <a:rPr lang="en-US" baseline="0"/>
                  <a:t> or Latino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30138088"/>
        <c:crosses val="autoZero"/>
        <c:auto val="1"/>
        <c:lblAlgn val="ctr"/>
        <c:lblOffset val="100"/>
        <c:noMultiLvlLbl val="0"/>
      </c:catAx>
      <c:valAx>
        <c:axId val="430138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9803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Demographics!$C$31:$C$36</c:f>
              <c:strCache>
                <c:ptCount val="6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Pacific Islander</c:v>
                </c:pt>
                <c:pt idx="4">
                  <c:v>White</c:v>
                </c:pt>
                <c:pt idx="5">
                  <c:v>Mixed (two or more) races</c:v>
                </c:pt>
              </c:strCache>
            </c:strRef>
          </c:cat>
          <c:val>
            <c:numRef>
              <c:f>Demographics!$F$31:$F$36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5893.0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Demographics!$C$31:$C$36</c:f>
              <c:strCache>
                <c:ptCount val="6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Pacific Islander</c:v>
                </c:pt>
                <c:pt idx="4">
                  <c:v>White</c:v>
                </c:pt>
                <c:pt idx="5">
                  <c:v>Mixed (two or more) races</c:v>
                </c:pt>
              </c:strCache>
            </c:strRef>
          </c:cat>
          <c:val>
            <c:numRef>
              <c:f>Demographics!$I$31:$I$36</c:f>
              <c:numCache>
                <c:formatCode>General</c:formatCode>
                <c:ptCount val="6"/>
                <c:pt idx="0">
                  <c:v>281.37</c:v>
                </c:pt>
                <c:pt idx="1">
                  <c:v>1688.22</c:v>
                </c:pt>
                <c:pt idx="2">
                  <c:v>750.32</c:v>
                </c:pt>
                <c:pt idx="3">
                  <c:v>281.37</c:v>
                </c:pt>
                <c:pt idx="4">
                  <c:v>3376.44</c:v>
                </c:pt>
                <c:pt idx="5">
                  <c:v>3001.28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Demographics!$C$31:$C$36</c:f>
              <c:strCache>
                <c:ptCount val="6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Pacific Islander</c:v>
                </c:pt>
                <c:pt idx="4">
                  <c:v>White</c:v>
                </c:pt>
                <c:pt idx="5">
                  <c:v>Mixed (two or more) races</c:v>
                </c:pt>
              </c:strCache>
            </c:strRef>
          </c:cat>
          <c:val>
            <c:numRef>
              <c:f>Demographics!$L$31:$L$36</c:f>
              <c:numCache>
                <c:formatCode>General</c:formatCode>
                <c:ptCount val="6"/>
                <c:pt idx="0">
                  <c:v>157.14</c:v>
                </c:pt>
                <c:pt idx="1">
                  <c:v>1492.83</c:v>
                </c:pt>
                <c:pt idx="2">
                  <c:v>628.5600000000001</c:v>
                </c:pt>
                <c:pt idx="3">
                  <c:v>235.71</c:v>
                </c:pt>
                <c:pt idx="4">
                  <c:v>3221.37</c:v>
                </c:pt>
                <c:pt idx="5">
                  <c:v>2121.39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Demographics!$C$31:$C$36</c:f>
              <c:strCache>
                <c:ptCount val="6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Pacific Islander</c:v>
                </c:pt>
                <c:pt idx="4">
                  <c:v>White</c:v>
                </c:pt>
                <c:pt idx="5">
                  <c:v>Mixed (two or more) races</c:v>
                </c:pt>
              </c:strCache>
            </c:strRef>
          </c:cat>
          <c:val>
            <c:numRef>
              <c:f>Demographics!$O$31:$O$36</c:f>
              <c:numCache>
                <c:formatCode>General</c:formatCode>
                <c:ptCount val="6"/>
                <c:pt idx="0">
                  <c:v>125.02</c:v>
                </c:pt>
                <c:pt idx="1">
                  <c:v>312.55</c:v>
                </c:pt>
                <c:pt idx="2">
                  <c:v>133.95</c:v>
                </c:pt>
                <c:pt idx="3">
                  <c:v>17.86</c:v>
                </c:pt>
                <c:pt idx="4">
                  <c:v>116.09</c:v>
                </c:pt>
                <c:pt idx="5">
                  <c:v>187.53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46808"/>
        <c:axId val="480145384"/>
      </c:barChart>
      <c:catAx>
        <c:axId val="48014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Race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0145384"/>
        <c:crosses val="autoZero"/>
        <c:auto val="1"/>
        <c:lblAlgn val="ctr"/>
        <c:lblOffset val="100"/>
        <c:noMultiLvlLbl val="0"/>
      </c:catAx>
      <c:valAx>
        <c:axId val="48014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146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Lifetime Use: Alcohol (one full drink)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'Lifetime Alcohol'!$C$15:$C$18</c:f>
              <c:strCache>
                <c:ptCount val="4"/>
                <c:pt idx="0">
                  <c:v>0 Time</c:v>
                </c:pt>
                <c:pt idx="1">
                  <c:v>1 Time</c:v>
                </c:pt>
                <c:pt idx="2">
                  <c:v>2 to 3 Times</c:v>
                </c:pt>
                <c:pt idx="3">
                  <c:v>4 or more Times</c:v>
                </c:pt>
              </c:strCache>
            </c:strRef>
          </c:cat>
          <c:val>
            <c:numRef>
              <c:f>'Lifetime Alcohol'!$F$15:$F$18</c:f>
              <c:numCache>
                <c:formatCode>General</c:formatCode>
                <c:ptCount val="4"/>
                <c:pt idx="0">
                  <c:v>4655.47</c:v>
                </c:pt>
                <c:pt idx="1">
                  <c:v>530.37</c:v>
                </c:pt>
                <c:pt idx="2">
                  <c:v>294.65</c:v>
                </c:pt>
                <c:pt idx="3">
                  <c:v>353.58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'Lifetime Alcohol'!$C$15:$C$18</c:f>
              <c:strCache>
                <c:ptCount val="4"/>
                <c:pt idx="0">
                  <c:v>0 Time</c:v>
                </c:pt>
                <c:pt idx="1">
                  <c:v>1 Time</c:v>
                </c:pt>
                <c:pt idx="2">
                  <c:v>2 to 3 Times</c:v>
                </c:pt>
                <c:pt idx="3">
                  <c:v>4 or more Times</c:v>
                </c:pt>
              </c:strCache>
            </c:strRef>
          </c:cat>
          <c:val>
            <c:numRef>
              <c:f>'Lifetime Alcohol'!$I$15:$I$18</c:f>
              <c:numCache>
                <c:formatCode>General</c:formatCode>
                <c:ptCount val="4"/>
                <c:pt idx="0">
                  <c:v>5346.03</c:v>
                </c:pt>
                <c:pt idx="1">
                  <c:v>844.11</c:v>
                </c:pt>
                <c:pt idx="2">
                  <c:v>1031.69</c:v>
                </c:pt>
                <c:pt idx="3">
                  <c:v>2157.17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'Lifetime Alcohol'!$C$15:$C$18</c:f>
              <c:strCache>
                <c:ptCount val="4"/>
                <c:pt idx="0">
                  <c:v>0 Time</c:v>
                </c:pt>
                <c:pt idx="1">
                  <c:v>1 Time</c:v>
                </c:pt>
                <c:pt idx="2">
                  <c:v>2 to 3 Times</c:v>
                </c:pt>
                <c:pt idx="3">
                  <c:v>4 or more Times</c:v>
                </c:pt>
              </c:strCache>
            </c:strRef>
          </c:cat>
          <c:val>
            <c:numRef>
              <c:f>'Lifetime Alcohol'!$L$15:$L$18</c:f>
              <c:numCache>
                <c:formatCode>General</c:formatCode>
                <c:ptCount val="4"/>
                <c:pt idx="0">
                  <c:v>3221.37</c:v>
                </c:pt>
                <c:pt idx="1">
                  <c:v>628.5600000000001</c:v>
                </c:pt>
                <c:pt idx="2">
                  <c:v>864.27</c:v>
                </c:pt>
                <c:pt idx="3">
                  <c:v>3064.23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'Lifetime Alcohol'!$C$15:$C$18</c:f>
              <c:strCache>
                <c:ptCount val="4"/>
                <c:pt idx="0">
                  <c:v>0 Time</c:v>
                </c:pt>
                <c:pt idx="1">
                  <c:v>1 Time</c:v>
                </c:pt>
                <c:pt idx="2">
                  <c:v>2 to 3 Times</c:v>
                </c:pt>
                <c:pt idx="3">
                  <c:v>4 or more Times</c:v>
                </c:pt>
              </c:strCache>
            </c:strRef>
          </c:cat>
          <c:val>
            <c:numRef>
              <c:f>'Lifetime Alcohol'!$O$15:$O$18</c:f>
              <c:numCache>
                <c:formatCode>General</c:formatCode>
                <c:ptCount val="4"/>
                <c:pt idx="0">
                  <c:v>223.25</c:v>
                </c:pt>
                <c:pt idx="1">
                  <c:v>53.58</c:v>
                </c:pt>
                <c:pt idx="2">
                  <c:v>89.30000000000001</c:v>
                </c:pt>
                <c:pt idx="3">
                  <c:v>526.87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04872"/>
        <c:axId val="430589848"/>
      </c:barChart>
      <c:catAx>
        <c:axId val="43010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Times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30589848"/>
        <c:crosses val="autoZero"/>
        <c:auto val="1"/>
        <c:lblAlgn val="ctr"/>
        <c:lblOffset val="100"/>
        <c:noMultiLvlLbl val="0"/>
      </c:catAx>
      <c:valAx>
        <c:axId val="430589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104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Lifetime</a:t>
            </a:r>
            <a:r>
              <a:rPr lang="en-US" baseline="0"/>
              <a:t>: Very Drunk or Sick After Drinking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'Lifetime, Misc'!$C$14:$C$17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Misc'!$F$14:$F$17</c:f>
              <c:numCache>
                <c:formatCode>General</c:formatCode>
                <c:ptCount val="4"/>
                <c:pt idx="0">
                  <c:v>5421.56</c:v>
                </c:pt>
                <c:pt idx="1">
                  <c:v>294.65</c:v>
                </c:pt>
                <c:pt idx="2">
                  <c:v>117.86</c:v>
                </c:pt>
                <c:pt idx="3">
                  <c:v>58.93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'Lifetime, Misc'!$C$14:$C$17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Misc'!$I$14:$I$17</c:f>
              <c:numCache>
                <c:formatCode>General</c:formatCode>
                <c:ptCount val="4"/>
                <c:pt idx="0">
                  <c:v>7128.04</c:v>
                </c:pt>
                <c:pt idx="1">
                  <c:v>1125.48</c:v>
                </c:pt>
                <c:pt idx="2">
                  <c:v>468.95</c:v>
                </c:pt>
                <c:pt idx="3">
                  <c:v>562.74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'Lifetime, Misc'!$C$14:$C$17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Misc'!$L$14:$L$17</c:f>
              <c:numCache>
                <c:formatCode>General</c:formatCode>
                <c:ptCount val="4"/>
                <c:pt idx="0">
                  <c:v>4949.91</c:v>
                </c:pt>
                <c:pt idx="1">
                  <c:v>1414.26</c:v>
                </c:pt>
                <c:pt idx="2">
                  <c:v>707.13</c:v>
                </c:pt>
                <c:pt idx="3">
                  <c:v>785.7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'Lifetime, Misc'!$C$14:$C$17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Misc'!$O$14:$O$17</c:f>
              <c:numCache>
                <c:formatCode>General</c:formatCode>
                <c:ptCount val="4"/>
                <c:pt idx="0">
                  <c:v>339.34</c:v>
                </c:pt>
                <c:pt idx="1">
                  <c:v>241.11</c:v>
                </c:pt>
                <c:pt idx="2">
                  <c:v>107.16</c:v>
                </c:pt>
                <c:pt idx="3">
                  <c:v>214.32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27608"/>
        <c:axId val="480133432"/>
      </c:barChart>
      <c:catAx>
        <c:axId val="4801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Times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80133432"/>
        <c:crosses val="autoZero"/>
        <c:auto val="1"/>
        <c:lblAlgn val="ctr"/>
        <c:lblOffset val="100"/>
        <c:noMultiLvlLbl val="0"/>
      </c:catAx>
      <c:valAx>
        <c:axId val="480133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127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Lifetime:</a:t>
            </a:r>
            <a:r>
              <a:rPr lang="en-US" baseline="0"/>
              <a:t> </a:t>
            </a:r>
            <a:r>
              <a:rPr lang="en-US"/>
              <a:t>High</a:t>
            </a:r>
            <a:r>
              <a:rPr lang="en-US" baseline="0"/>
              <a:t> From Using Drugs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'Lifetime, Misc'!$C$20:$C$23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Misc'!$F$20:$F$23</c:f>
              <c:numCache>
                <c:formatCode>General</c:formatCode>
                <c:ptCount val="4"/>
                <c:pt idx="0">
                  <c:v>5421.56</c:v>
                </c:pt>
                <c:pt idx="1">
                  <c:v>235.72</c:v>
                </c:pt>
                <c:pt idx="2">
                  <c:v>117.86</c:v>
                </c:pt>
                <c:pt idx="3">
                  <c:v>117.86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'Lifetime, Misc'!$C$20:$C$23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Misc'!$I$20:$I$23</c:f>
              <c:numCache>
                <c:formatCode>General</c:formatCode>
                <c:ptCount val="4"/>
                <c:pt idx="0">
                  <c:v>7128.04</c:v>
                </c:pt>
                <c:pt idx="1">
                  <c:v>656.5300000000001</c:v>
                </c:pt>
                <c:pt idx="2">
                  <c:v>468.95</c:v>
                </c:pt>
                <c:pt idx="3">
                  <c:v>1125.48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'Lifetime, Misc'!$C$20:$C$23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Misc'!$L$20:$L$23</c:f>
              <c:numCache>
                <c:formatCode>General</c:formatCode>
                <c:ptCount val="4"/>
                <c:pt idx="0">
                  <c:v>5107.05</c:v>
                </c:pt>
                <c:pt idx="1">
                  <c:v>707.13</c:v>
                </c:pt>
                <c:pt idx="2">
                  <c:v>471.42</c:v>
                </c:pt>
                <c:pt idx="3">
                  <c:v>1492.83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'Lifetime, Misc'!$C$20:$C$23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Misc'!$O$20:$O$23</c:f>
              <c:numCache>
                <c:formatCode>General</c:formatCode>
                <c:ptCount val="4"/>
                <c:pt idx="0">
                  <c:v>312.55</c:v>
                </c:pt>
                <c:pt idx="1">
                  <c:v>89.30000000000001</c:v>
                </c:pt>
                <c:pt idx="2">
                  <c:v>62.51000000000001</c:v>
                </c:pt>
                <c:pt idx="3">
                  <c:v>428.64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35000"/>
        <c:axId val="446649704"/>
      </c:barChart>
      <c:catAx>
        <c:axId val="43013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Times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6649704"/>
        <c:crosses val="autoZero"/>
        <c:auto val="1"/>
        <c:lblAlgn val="ctr"/>
        <c:lblOffset val="100"/>
        <c:noMultiLvlLbl val="0"/>
      </c:catAx>
      <c:valAx>
        <c:axId val="446649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135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Lifetime</a:t>
            </a:r>
            <a:r>
              <a:rPr lang="en-US" baseline="0"/>
              <a:t>: Drunk or High on School Property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'Lifetime, Misc'!$C$26:$C$29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Misc'!$F$26:$F$29</c:f>
              <c:numCache>
                <c:formatCode>General</c:formatCode>
                <c:ptCount val="4"/>
                <c:pt idx="0">
                  <c:v>5598.35</c:v>
                </c:pt>
                <c:pt idx="1">
                  <c:v>176.79</c:v>
                </c:pt>
                <c:pt idx="2">
                  <c:v>58.93</c:v>
                </c:pt>
                <c:pt idx="3">
                  <c:v>58.93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'Lifetime, Misc'!$C$26:$C$29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Misc'!$I$26:$I$29</c:f>
              <c:numCache>
                <c:formatCode>General</c:formatCode>
                <c:ptCount val="4"/>
                <c:pt idx="0">
                  <c:v>7878.36</c:v>
                </c:pt>
                <c:pt idx="1">
                  <c:v>750.32</c:v>
                </c:pt>
                <c:pt idx="2">
                  <c:v>375.16</c:v>
                </c:pt>
                <c:pt idx="3">
                  <c:v>375.16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'Lifetime, Misc'!$C$26:$C$29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Misc'!$L$26:$L$29</c:f>
              <c:numCache>
                <c:formatCode>General</c:formatCode>
                <c:ptCount val="4"/>
                <c:pt idx="0">
                  <c:v>6128.46</c:v>
                </c:pt>
                <c:pt idx="1">
                  <c:v>785.7</c:v>
                </c:pt>
                <c:pt idx="2">
                  <c:v>392.85</c:v>
                </c:pt>
                <c:pt idx="3">
                  <c:v>549.99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'Lifetime, Misc'!$C$26:$C$29</c:f>
              <c:strCache>
                <c:ptCount val="4"/>
                <c:pt idx="0">
                  <c:v>0 Times</c:v>
                </c:pt>
                <c:pt idx="1">
                  <c:v>1 to 2 Times</c:v>
                </c:pt>
                <c:pt idx="2">
                  <c:v>3 to 6  Times</c:v>
                </c:pt>
                <c:pt idx="3">
                  <c:v>7 or More Times</c:v>
                </c:pt>
              </c:strCache>
            </c:strRef>
          </c:cat>
          <c:val>
            <c:numRef>
              <c:f>'Lifetime, Misc'!$O$26:$O$29</c:f>
              <c:numCache>
                <c:formatCode>General</c:formatCode>
                <c:ptCount val="4"/>
                <c:pt idx="0">
                  <c:v>500.08</c:v>
                </c:pt>
                <c:pt idx="1">
                  <c:v>107.16</c:v>
                </c:pt>
                <c:pt idx="2">
                  <c:v>98.23</c:v>
                </c:pt>
                <c:pt idx="3">
                  <c:v>187.53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450504"/>
        <c:axId val="429961544"/>
      </c:barChart>
      <c:catAx>
        <c:axId val="43045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Times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9961544"/>
        <c:crosses val="autoZero"/>
        <c:auto val="1"/>
        <c:lblAlgn val="ctr"/>
        <c:lblOffset val="100"/>
        <c:noMultiLvlLbl val="0"/>
      </c:catAx>
      <c:valAx>
        <c:axId val="429961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450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</a:t>
            </a:r>
            <a:r>
              <a:rPr lang="en-US" baseline="0"/>
              <a:t> of Onset: Alcohol (one full drink)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Grade 7</c:v>
          </c:tx>
          <c:invertIfNegative val="0"/>
          <c:cat>
            <c:strRef>
              <c:f>'Age on Onset'!$C$15:$C$20</c:f>
              <c:strCache>
                <c:ptCount val="6"/>
                <c:pt idx="0">
                  <c:v>Never</c:v>
                </c:pt>
                <c:pt idx="1">
                  <c:v>10 or Under</c:v>
                </c:pt>
                <c:pt idx="2">
                  <c:v>11 - 12 years old</c:v>
                </c:pt>
                <c:pt idx="3">
                  <c:v>13 - 14 years old</c:v>
                </c:pt>
                <c:pt idx="4">
                  <c:v>15 - 16 years old</c:v>
                </c:pt>
                <c:pt idx="5">
                  <c:v>17 years or older</c:v>
                </c:pt>
              </c:strCache>
            </c:strRef>
          </c:cat>
          <c:val>
            <c:numRef>
              <c:f>'Age on Onset'!$F$15:$F$20</c:f>
              <c:numCache>
                <c:formatCode>General</c:formatCode>
                <c:ptCount val="6"/>
                <c:pt idx="0">
                  <c:v>4301.89</c:v>
                </c:pt>
                <c:pt idx="1">
                  <c:v>648.23</c:v>
                </c:pt>
                <c:pt idx="2">
                  <c:v>825.0200000000001</c:v>
                </c:pt>
                <c:pt idx="3">
                  <c:v>117.86</c:v>
                </c:pt>
                <c:pt idx="4">
                  <c:v>0.0</c:v>
                </c:pt>
                <c:pt idx="5">
                  <c:v>58.93</c:v>
                </c:pt>
              </c:numCache>
            </c:numRef>
          </c:val>
        </c:ser>
        <c:ser>
          <c:idx val="1"/>
          <c:order val="1"/>
          <c:tx>
            <c:v>Grade 9</c:v>
          </c:tx>
          <c:invertIfNegative val="0"/>
          <c:cat>
            <c:strRef>
              <c:f>'Age on Onset'!$C$15:$C$20</c:f>
              <c:strCache>
                <c:ptCount val="6"/>
                <c:pt idx="0">
                  <c:v>Never</c:v>
                </c:pt>
                <c:pt idx="1">
                  <c:v>10 or Under</c:v>
                </c:pt>
                <c:pt idx="2">
                  <c:v>11 - 12 years old</c:v>
                </c:pt>
                <c:pt idx="3">
                  <c:v>13 - 14 years old</c:v>
                </c:pt>
                <c:pt idx="4">
                  <c:v>15 - 16 years old</c:v>
                </c:pt>
                <c:pt idx="5">
                  <c:v>17 years or older</c:v>
                </c:pt>
              </c:strCache>
            </c:strRef>
          </c:cat>
          <c:val>
            <c:numRef>
              <c:f>'Age on Onset'!$I$15:$I$20</c:f>
              <c:numCache>
                <c:formatCode>General</c:formatCode>
                <c:ptCount val="6"/>
                <c:pt idx="0">
                  <c:v>5064.66</c:v>
                </c:pt>
                <c:pt idx="1">
                  <c:v>844.11</c:v>
                </c:pt>
                <c:pt idx="2">
                  <c:v>1125.48</c:v>
                </c:pt>
                <c:pt idx="3">
                  <c:v>2063.38</c:v>
                </c:pt>
                <c:pt idx="4">
                  <c:v>187.58</c:v>
                </c:pt>
                <c:pt idx="5">
                  <c:v>93.79</c:v>
                </c:pt>
              </c:numCache>
            </c:numRef>
          </c:val>
        </c:ser>
        <c:ser>
          <c:idx val="2"/>
          <c:order val="2"/>
          <c:tx>
            <c:v>Grade 11</c:v>
          </c:tx>
          <c:invertIfNegative val="0"/>
          <c:cat>
            <c:strRef>
              <c:f>'Age on Onset'!$C$15:$C$20</c:f>
              <c:strCache>
                <c:ptCount val="6"/>
                <c:pt idx="0">
                  <c:v>Never</c:v>
                </c:pt>
                <c:pt idx="1">
                  <c:v>10 or Under</c:v>
                </c:pt>
                <c:pt idx="2">
                  <c:v>11 - 12 years old</c:v>
                </c:pt>
                <c:pt idx="3">
                  <c:v>13 - 14 years old</c:v>
                </c:pt>
                <c:pt idx="4">
                  <c:v>15 - 16 years old</c:v>
                </c:pt>
                <c:pt idx="5">
                  <c:v>17 years or older</c:v>
                </c:pt>
              </c:strCache>
            </c:strRef>
          </c:cat>
          <c:val>
            <c:numRef>
              <c:f>'Age on Onset'!$L$15:$L$20</c:f>
              <c:numCache>
                <c:formatCode>General</c:formatCode>
                <c:ptCount val="6"/>
                <c:pt idx="0">
                  <c:v>3064.23</c:v>
                </c:pt>
                <c:pt idx="1">
                  <c:v>471.42</c:v>
                </c:pt>
                <c:pt idx="2">
                  <c:v>628.5600000000001</c:v>
                </c:pt>
                <c:pt idx="3">
                  <c:v>1649.97</c:v>
                </c:pt>
                <c:pt idx="4">
                  <c:v>1964.25</c:v>
                </c:pt>
                <c:pt idx="5">
                  <c:v>157.14</c:v>
                </c:pt>
              </c:numCache>
            </c:numRef>
          </c:val>
        </c:ser>
        <c:ser>
          <c:idx val="3"/>
          <c:order val="3"/>
          <c:tx>
            <c:v>NT</c:v>
          </c:tx>
          <c:invertIfNegative val="0"/>
          <c:cat>
            <c:strRef>
              <c:f>'Age on Onset'!$C$15:$C$20</c:f>
              <c:strCache>
                <c:ptCount val="6"/>
                <c:pt idx="0">
                  <c:v>Never</c:v>
                </c:pt>
                <c:pt idx="1">
                  <c:v>10 or Under</c:v>
                </c:pt>
                <c:pt idx="2">
                  <c:v>11 - 12 years old</c:v>
                </c:pt>
                <c:pt idx="3">
                  <c:v>13 - 14 years old</c:v>
                </c:pt>
                <c:pt idx="4">
                  <c:v>15 - 16 years old</c:v>
                </c:pt>
                <c:pt idx="5">
                  <c:v>17 years or older</c:v>
                </c:pt>
              </c:strCache>
            </c:strRef>
          </c:cat>
          <c:val>
            <c:numRef>
              <c:f>'Age on Onset'!$O$15:$O$20</c:f>
              <c:numCache>
                <c:formatCode>General</c:formatCode>
                <c:ptCount val="6"/>
                <c:pt idx="0">
                  <c:v>187.53</c:v>
                </c:pt>
                <c:pt idx="1">
                  <c:v>169.67</c:v>
                </c:pt>
                <c:pt idx="2">
                  <c:v>133.95</c:v>
                </c:pt>
                <c:pt idx="3">
                  <c:v>205.39</c:v>
                </c:pt>
                <c:pt idx="4">
                  <c:v>151.81</c:v>
                </c:pt>
                <c:pt idx="5">
                  <c:v>53.58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902104"/>
        <c:axId val="430149864"/>
      </c:barChart>
      <c:catAx>
        <c:axId val="410902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of Onset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30149864"/>
        <c:crosses val="autoZero"/>
        <c:auto val="1"/>
        <c:lblAlgn val="ctr"/>
        <c:lblOffset val="100"/>
        <c:noMultiLvlLbl val="0"/>
      </c:catAx>
      <c:valAx>
        <c:axId val="430149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0902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203200</xdr:colOff>
          <xdr:row>7</xdr:row>
          <xdr:rowOff>101600</xdr:rowOff>
        </xdr:from>
        <xdr:to>
          <xdr:col>10</xdr:col>
          <xdr:colOff>139700</xdr:colOff>
          <xdr:row>7</xdr:row>
          <xdr:rowOff>495300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7</xdr:row>
          <xdr:rowOff>101600</xdr:rowOff>
        </xdr:from>
        <xdr:to>
          <xdr:col>11</xdr:col>
          <xdr:colOff>838200</xdr:colOff>
          <xdr:row>7</xdr:row>
          <xdr:rowOff>495300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 Unsure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7</xdr:row>
          <xdr:rowOff>101600</xdr:rowOff>
        </xdr:from>
        <xdr:to>
          <xdr:col>8</xdr:col>
          <xdr:colOff>838200</xdr:colOff>
          <xdr:row>7</xdr:row>
          <xdr:rowOff>495300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 Yes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234950</xdr:colOff>
      <xdr:row>0</xdr:row>
      <xdr:rowOff>101600</xdr:rowOff>
    </xdr:from>
    <xdr:to>
      <xdr:col>29</xdr:col>
      <xdr:colOff>406400</xdr:colOff>
      <xdr:row>10</xdr:row>
      <xdr:rowOff>228600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10</xdr:row>
      <xdr:rowOff>533400</xdr:rowOff>
    </xdr:from>
    <xdr:to>
      <xdr:col>29</xdr:col>
      <xdr:colOff>457200</xdr:colOff>
      <xdr:row>19</xdr:row>
      <xdr:rowOff>127000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234950</xdr:colOff>
      <xdr:row>20</xdr:row>
      <xdr:rowOff>203200</xdr:rowOff>
    </xdr:from>
    <xdr:to>
      <xdr:col>29</xdr:col>
      <xdr:colOff>368300</xdr:colOff>
      <xdr:row>28</xdr:row>
      <xdr:rowOff>317500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260350</xdr:colOff>
      <xdr:row>29</xdr:row>
      <xdr:rowOff>241300</xdr:rowOff>
    </xdr:from>
    <xdr:to>
      <xdr:col>29</xdr:col>
      <xdr:colOff>393700</xdr:colOff>
      <xdr:row>43</xdr:row>
      <xdr:rowOff>63500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203200</xdr:colOff>
      <xdr:row>0</xdr:row>
      <xdr:rowOff>101600</xdr:rowOff>
    </xdr:from>
    <xdr:to>
      <xdr:col>27</xdr:col>
      <xdr:colOff>203200</xdr:colOff>
      <xdr:row>19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203200</xdr:colOff>
      <xdr:row>3</xdr:row>
      <xdr:rowOff>146050</xdr:rowOff>
    </xdr:from>
    <xdr:to>
      <xdr:col>26</xdr:col>
      <xdr:colOff>711200</xdr:colOff>
      <xdr:row>12</xdr:row>
      <xdr:rowOff>228600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13</xdr:row>
      <xdr:rowOff>19050</xdr:rowOff>
    </xdr:from>
    <xdr:to>
      <xdr:col>26</xdr:col>
      <xdr:colOff>723900</xdr:colOff>
      <xdr:row>21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21</xdr:row>
      <xdr:rowOff>146050</xdr:rowOff>
    </xdr:from>
    <xdr:to>
      <xdr:col>26</xdr:col>
      <xdr:colOff>723900</xdr:colOff>
      <xdr:row>28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88900</xdr:colOff>
      <xdr:row>0</xdr:row>
      <xdr:rowOff>209550</xdr:rowOff>
    </xdr:from>
    <xdr:to>
      <xdr:col>30</xdr:col>
      <xdr:colOff>228600</xdr:colOff>
      <xdr:row>20</xdr:row>
      <xdr:rowOff>330200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177800</xdr:colOff>
      <xdr:row>0</xdr:row>
      <xdr:rowOff>184150</xdr:rowOff>
    </xdr:from>
    <xdr:to>
      <xdr:col>27</xdr:col>
      <xdr:colOff>279400</xdr:colOff>
      <xdr:row>12</xdr:row>
      <xdr:rowOff>368300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165100</xdr:colOff>
      <xdr:row>14</xdr:row>
      <xdr:rowOff>31750</xdr:rowOff>
    </xdr:from>
    <xdr:to>
      <xdr:col>27</xdr:col>
      <xdr:colOff>304800</xdr:colOff>
      <xdr:row>26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819150</xdr:colOff>
      <xdr:row>0</xdr:row>
      <xdr:rowOff>457200</xdr:rowOff>
    </xdr:from>
    <xdr:to>
      <xdr:col>26</xdr:col>
      <xdr:colOff>63500</xdr:colOff>
      <xdr:row>13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0"/>
  <sheetViews>
    <sheetView showGridLines="0" showRowColHeaders="0" showZeros="0" tabSelected="1" topLeftCell="A10" workbookViewId="0">
      <selection activeCell="Q29" sqref="Q29"/>
    </sheetView>
  </sheetViews>
  <sheetFormatPr baseColWidth="10" defaultRowHeight="15" x14ac:dyDescent="0"/>
  <cols>
    <col min="1" max="1" width="2.1640625" style="45" customWidth="1"/>
    <col min="2" max="2" width="6.5" style="45" customWidth="1"/>
    <col min="3" max="3" width="26.83203125" style="45" customWidth="1"/>
    <col min="4" max="4" width="9.6640625" style="45" customWidth="1"/>
    <col min="5" max="5" width="2.33203125" style="45" customWidth="1"/>
    <col min="6" max="6" width="12.33203125" style="45" customWidth="1"/>
    <col min="7" max="7" width="9.6640625" style="45" customWidth="1"/>
    <col min="8" max="8" width="2.33203125" style="45" customWidth="1"/>
    <col min="9" max="9" width="12.33203125" style="45" customWidth="1"/>
    <col min="10" max="10" width="9.6640625" style="45" customWidth="1"/>
    <col min="11" max="11" width="2.33203125" style="45" customWidth="1"/>
    <col min="12" max="12" width="12.33203125" style="45" customWidth="1"/>
    <col min="13" max="13" width="9.6640625" style="45" customWidth="1"/>
    <col min="14" max="14" width="2.33203125" style="45" customWidth="1"/>
    <col min="15" max="15" width="12.33203125" style="45" customWidth="1"/>
    <col min="16" max="16" width="2.1640625" style="45" customWidth="1"/>
    <col min="17" max="16384" width="10.83203125" style="45"/>
  </cols>
  <sheetData>
    <row r="1" spans="1:28" ht="37" customHeight="1">
      <c r="A1" s="126"/>
      <c r="B1" s="127" t="s">
        <v>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28" ht="37" customHeight="1">
      <c r="A2" s="126"/>
      <c r="B2" s="162" t="s">
        <v>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26"/>
      <c r="R2" s="128"/>
      <c r="S2" s="128"/>
      <c r="T2" s="128"/>
    </row>
    <row r="3" spans="1:28" ht="13" customHeight="1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6"/>
      <c r="R3" s="128"/>
      <c r="S3" s="128"/>
      <c r="T3" s="128"/>
    </row>
    <row r="4" spans="1:28" ht="21" customHeight="1">
      <c r="A4" s="126"/>
      <c r="B4" s="165" t="s">
        <v>53</v>
      </c>
      <c r="C4" s="166"/>
      <c r="D4" s="166"/>
      <c r="E4" s="166"/>
      <c r="F4" s="166"/>
      <c r="G4" s="166"/>
      <c r="H4" s="130"/>
      <c r="I4" s="169" t="s">
        <v>86</v>
      </c>
      <c r="J4" s="169"/>
      <c r="K4" s="169"/>
      <c r="L4" s="169"/>
      <c r="M4" s="130"/>
      <c r="N4" s="130"/>
      <c r="O4" s="130"/>
      <c r="P4" s="126"/>
      <c r="R4" s="128"/>
      <c r="S4" s="128"/>
      <c r="T4" s="128"/>
    </row>
    <row r="5" spans="1:28" ht="7" customHeight="1">
      <c r="A5" s="126"/>
      <c r="B5" s="131"/>
      <c r="C5" s="132"/>
      <c r="D5" s="132"/>
      <c r="E5" s="132"/>
      <c r="F5" s="132"/>
      <c r="G5" s="132"/>
      <c r="H5" s="130"/>
      <c r="I5" s="130"/>
      <c r="J5" s="130"/>
      <c r="K5" s="130"/>
      <c r="L5" s="130"/>
      <c r="M5" s="130"/>
      <c r="N5" s="130"/>
      <c r="O5" s="130"/>
      <c r="P5" s="126"/>
      <c r="R5" s="128"/>
      <c r="S5" s="128"/>
      <c r="T5" s="128"/>
    </row>
    <row r="6" spans="1:28" ht="20" customHeight="1">
      <c r="A6" s="126"/>
      <c r="B6" s="133"/>
      <c r="C6" s="134"/>
      <c r="D6" s="134"/>
      <c r="E6" s="134"/>
      <c r="F6" s="134"/>
      <c r="G6" s="134"/>
      <c r="H6" s="134"/>
      <c r="I6" s="135" t="s">
        <v>6</v>
      </c>
      <c r="J6" s="164" t="s">
        <v>7</v>
      </c>
      <c r="K6" s="164"/>
      <c r="L6" s="135" t="s">
        <v>8</v>
      </c>
      <c r="M6" s="164" t="s">
        <v>9</v>
      </c>
      <c r="N6" s="164"/>
      <c r="O6" s="134"/>
      <c r="P6" s="126"/>
      <c r="R6" s="128"/>
      <c r="S6" s="128"/>
      <c r="T6" s="128"/>
    </row>
    <row r="7" spans="1:28" ht="26" customHeight="1">
      <c r="A7" s="126"/>
      <c r="B7" s="163" t="s">
        <v>54</v>
      </c>
      <c r="C7" s="163"/>
      <c r="D7" s="163"/>
      <c r="E7" s="163"/>
      <c r="F7" s="163"/>
      <c r="G7" s="163"/>
      <c r="H7" s="136"/>
      <c r="I7" s="67">
        <v>5893</v>
      </c>
      <c r="J7" s="167">
        <v>9379</v>
      </c>
      <c r="K7" s="167"/>
      <c r="L7" s="161">
        <v>7857</v>
      </c>
      <c r="M7" s="167">
        <v>893</v>
      </c>
      <c r="N7" s="168"/>
      <c r="O7" s="137"/>
      <c r="P7" s="138"/>
      <c r="Q7" s="139"/>
      <c r="R7" s="140"/>
      <c r="S7" s="141"/>
      <c r="T7" s="140"/>
      <c r="U7" s="139"/>
      <c r="V7" s="139"/>
      <c r="W7" s="139"/>
      <c r="X7" s="139"/>
      <c r="Y7" s="139"/>
      <c r="Z7" s="139"/>
      <c r="AA7" s="139"/>
      <c r="AB7" s="139"/>
    </row>
    <row r="8" spans="1:28" ht="46" customHeight="1">
      <c r="A8" s="126"/>
      <c r="B8" s="171" t="s">
        <v>51</v>
      </c>
      <c r="C8" s="171"/>
      <c r="D8" s="171"/>
      <c r="E8" s="171"/>
      <c r="F8" s="171"/>
      <c r="G8" s="171"/>
      <c r="H8" s="142"/>
      <c r="I8" s="143"/>
      <c r="J8" s="143"/>
      <c r="K8" s="143"/>
      <c r="L8" s="143"/>
      <c r="M8" s="143"/>
      <c r="N8" s="143"/>
      <c r="O8" s="144"/>
      <c r="P8" s="138"/>
      <c r="Q8" s="139"/>
      <c r="R8" s="140"/>
      <c r="S8" s="140"/>
      <c r="T8" s="140"/>
      <c r="U8" s="139"/>
      <c r="V8" s="139"/>
      <c r="W8" s="139"/>
      <c r="X8" s="139"/>
      <c r="Y8" s="139"/>
      <c r="Z8" s="139"/>
      <c r="AA8" s="139"/>
      <c r="AB8" s="139"/>
    </row>
    <row r="9" spans="1:28" ht="28" customHeight="1">
      <c r="A9" s="126"/>
      <c r="B9" s="172" t="s">
        <v>52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38"/>
      <c r="Q9" s="139"/>
      <c r="R9" s="140"/>
      <c r="S9" s="140"/>
      <c r="T9" s="140"/>
      <c r="U9" s="139"/>
      <c r="V9" s="139"/>
      <c r="W9" s="139"/>
      <c r="X9" s="139"/>
      <c r="Y9" s="139"/>
      <c r="Z9" s="139"/>
      <c r="AA9" s="139"/>
      <c r="AB9" s="139"/>
    </row>
    <row r="10" spans="1:28" ht="45" customHeight="1">
      <c r="A10" s="126"/>
      <c r="B10" s="145"/>
      <c r="C10" s="176" t="s">
        <v>65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38"/>
      <c r="Q10" s="139"/>
      <c r="R10" s="140"/>
      <c r="S10" s="140"/>
      <c r="T10" s="140"/>
      <c r="U10" s="139"/>
      <c r="V10" s="139"/>
      <c r="W10" s="139"/>
      <c r="X10" s="139"/>
      <c r="Y10" s="139"/>
      <c r="Z10" s="139"/>
      <c r="AA10" s="139"/>
      <c r="AB10" s="139"/>
    </row>
    <row r="11" spans="1:28" s="150" customFormat="1" ht="71" customHeight="1">
      <c r="A11" s="146"/>
      <c r="B11" s="147"/>
      <c r="C11" s="173" t="s">
        <v>50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28" s="150" customFormat="1" ht="21" customHeight="1">
      <c r="A12" s="146"/>
      <c r="B12" s="151"/>
      <c r="C12" s="152"/>
      <c r="D12" s="174" t="s">
        <v>6</v>
      </c>
      <c r="E12" s="174"/>
      <c r="F12" s="174"/>
      <c r="G12" s="174" t="s">
        <v>7</v>
      </c>
      <c r="H12" s="174"/>
      <c r="I12" s="174"/>
      <c r="J12" s="174" t="s">
        <v>8</v>
      </c>
      <c r="K12" s="174"/>
      <c r="L12" s="174"/>
      <c r="M12" s="175" t="s">
        <v>9</v>
      </c>
      <c r="N12" s="175"/>
      <c r="O12" s="175"/>
      <c r="P12" s="148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</row>
    <row r="13" spans="1:28" ht="28" customHeight="1">
      <c r="A13" s="126"/>
      <c r="B13" s="170" t="s">
        <v>10</v>
      </c>
      <c r="C13" s="170"/>
      <c r="D13" s="177" t="s">
        <v>1</v>
      </c>
      <c r="E13" s="177"/>
      <c r="F13" s="153" t="s">
        <v>0</v>
      </c>
      <c r="G13" s="177" t="s">
        <v>1</v>
      </c>
      <c r="H13" s="177"/>
      <c r="I13" s="153" t="s">
        <v>0</v>
      </c>
      <c r="J13" s="177" t="s">
        <v>1</v>
      </c>
      <c r="K13" s="177"/>
      <c r="L13" s="153" t="s">
        <v>0</v>
      </c>
      <c r="M13" s="177" t="s">
        <v>1</v>
      </c>
      <c r="N13" s="177"/>
      <c r="O13" s="153" t="s">
        <v>0</v>
      </c>
      <c r="P13" s="1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ht="18" customHeight="1">
      <c r="A14" s="126"/>
      <c r="B14" s="154"/>
      <c r="C14" s="155" t="s">
        <v>59</v>
      </c>
      <c r="D14" s="77">
        <v>79</v>
      </c>
      <c r="E14" s="90" t="s">
        <v>18</v>
      </c>
      <c r="F14" s="157">
        <f>D14/100*$I$7</f>
        <v>4655.47</v>
      </c>
      <c r="G14" s="77">
        <v>0</v>
      </c>
      <c r="H14" s="90" t="s">
        <v>18</v>
      </c>
      <c r="I14" s="157">
        <f t="shared" ref="I14:I20" si="0">G14/100*$J$7</f>
        <v>0</v>
      </c>
      <c r="J14" s="77">
        <v>0</v>
      </c>
      <c r="K14" s="90" t="s">
        <v>18</v>
      </c>
      <c r="L14" s="157">
        <f t="shared" ref="L14:L20" si="1">J14/100*$L$7</f>
        <v>0</v>
      </c>
      <c r="M14" s="77"/>
      <c r="N14" s="90" t="s">
        <v>18</v>
      </c>
      <c r="O14" s="156">
        <f t="shared" ref="O14:O20" si="2">M14/100*$M$7</f>
        <v>0</v>
      </c>
      <c r="P14" s="138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1:28" ht="18" customHeight="1">
      <c r="A15" s="126"/>
      <c r="B15" s="154"/>
      <c r="C15" s="155" t="s">
        <v>35</v>
      </c>
      <c r="D15" s="77">
        <v>20</v>
      </c>
      <c r="E15" s="91" t="s">
        <v>18</v>
      </c>
      <c r="F15" s="156">
        <f>D15/100*$I$7</f>
        <v>1178.6000000000001</v>
      </c>
      <c r="G15" s="78">
        <v>4</v>
      </c>
      <c r="H15" s="90" t="s">
        <v>18</v>
      </c>
      <c r="I15" s="157">
        <f t="shared" si="0"/>
        <v>375.16</v>
      </c>
      <c r="J15" s="78">
        <v>0</v>
      </c>
      <c r="K15" s="90" t="s">
        <v>18</v>
      </c>
      <c r="L15" s="157">
        <f t="shared" si="1"/>
        <v>0</v>
      </c>
      <c r="M15" s="78">
        <v>1</v>
      </c>
      <c r="N15" s="90" t="s">
        <v>18</v>
      </c>
      <c r="O15" s="156">
        <f t="shared" si="2"/>
        <v>8.93</v>
      </c>
      <c r="P15" s="138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8" ht="18" customHeight="1">
      <c r="A16" s="126"/>
      <c r="B16" s="154"/>
      <c r="C16" s="155" t="s">
        <v>36</v>
      </c>
      <c r="D16" s="78">
        <v>1</v>
      </c>
      <c r="E16" s="91" t="s">
        <v>18</v>
      </c>
      <c r="F16" s="156">
        <f>D16/100*$I$7</f>
        <v>58.93</v>
      </c>
      <c r="G16" s="77">
        <v>65</v>
      </c>
      <c r="H16" s="90" t="s">
        <v>18</v>
      </c>
      <c r="I16" s="157">
        <f t="shared" si="0"/>
        <v>6096.35</v>
      </c>
      <c r="J16" s="78">
        <v>0</v>
      </c>
      <c r="K16" s="90" t="s">
        <v>18</v>
      </c>
      <c r="L16" s="157">
        <f t="shared" si="1"/>
        <v>0</v>
      </c>
      <c r="M16" s="78">
        <v>2</v>
      </c>
      <c r="N16" s="90" t="s">
        <v>18</v>
      </c>
      <c r="O16" s="156">
        <f t="shared" si="2"/>
        <v>17.86</v>
      </c>
      <c r="P16" s="138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:28" ht="18" customHeight="1">
      <c r="A17" s="126"/>
      <c r="B17" s="154"/>
      <c r="C17" s="155" t="s">
        <v>37</v>
      </c>
      <c r="D17" s="78"/>
      <c r="E17" s="91" t="s">
        <v>18</v>
      </c>
      <c r="F17" s="156">
        <f>D17/100*$I$7</f>
        <v>0</v>
      </c>
      <c r="G17" s="78">
        <v>29</v>
      </c>
      <c r="H17" s="90" t="s">
        <v>18</v>
      </c>
      <c r="I17" s="157">
        <f t="shared" si="0"/>
        <v>2719.91</v>
      </c>
      <c r="J17" s="78">
        <v>5</v>
      </c>
      <c r="K17" s="90" t="s">
        <v>18</v>
      </c>
      <c r="L17" s="157">
        <f t="shared" si="1"/>
        <v>392.85</v>
      </c>
      <c r="M17" s="78">
        <v>4</v>
      </c>
      <c r="N17" s="90" t="s">
        <v>18</v>
      </c>
      <c r="O17" s="156">
        <f t="shared" si="2"/>
        <v>35.72</v>
      </c>
      <c r="P17" s="138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</row>
    <row r="18" spans="1:28" ht="18" customHeight="1">
      <c r="A18" s="126"/>
      <c r="B18" s="154"/>
      <c r="C18" s="155" t="s">
        <v>38</v>
      </c>
      <c r="D18" s="77">
        <v>0</v>
      </c>
      <c r="E18" s="91" t="s">
        <v>18</v>
      </c>
      <c r="F18" s="156">
        <f t="shared" ref="F18:F20" si="3">D18/100*$I$7</f>
        <v>0</v>
      </c>
      <c r="G18" s="77">
        <v>2</v>
      </c>
      <c r="H18" s="90" t="s">
        <v>18</v>
      </c>
      <c r="I18" s="157">
        <f t="shared" si="0"/>
        <v>187.58</v>
      </c>
      <c r="J18" s="78">
        <v>65</v>
      </c>
      <c r="K18" s="90" t="s">
        <v>18</v>
      </c>
      <c r="L18" s="157">
        <f t="shared" si="1"/>
        <v>5107.05</v>
      </c>
      <c r="M18" s="78">
        <v>31</v>
      </c>
      <c r="N18" s="90" t="s">
        <v>18</v>
      </c>
      <c r="O18" s="156">
        <f t="shared" si="2"/>
        <v>276.83</v>
      </c>
      <c r="P18" s="138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</row>
    <row r="19" spans="1:28" ht="18" customHeight="1">
      <c r="A19" s="126"/>
      <c r="B19" s="154"/>
      <c r="C19" s="155" t="s">
        <v>39</v>
      </c>
      <c r="D19" s="78">
        <v>0</v>
      </c>
      <c r="E19" s="90" t="s">
        <v>18</v>
      </c>
      <c r="F19" s="156">
        <f t="shared" si="3"/>
        <v>0</v>
      </c>
      <c r="G19" s="78">
        <v>0</v>
      </c>
      <c r="H19" s="90" t="s">
        <v>18</v>
      </c>
      <c r="I19" s="157">
        <f t="shared" si="0"/>
        <v>0</v>
      </c>
      <c r="J19" s="78">
        <v>28</v>
      </c>
      <c r="K19" s="90" t="s">
        <v>18</v>
      </c>
      <c r="L19" s="157">
        <f t="shared" si="1"/>
        <v>2199.96</v>
      </c>
      <c r="M19" s="78">
        <v>41</v>
      </c>
      <c r="N19" s="90" t="s">
        <v>18</v>
      </c>
      <c r="O19" s="156">
        <f t="shared" si="2"/>
        <v>366.13</v>
      </c>
      <c r="P19" s="138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</row>
    <row r="20" spans="1:28" ht="18" customHeight="1">
      <c r="A20" s="126"/>
      <c r="B20" s="154"/>
      <c r="C20" s="155" t="s">
        <v>60</v>
      </c>
      <c r="D20" s="78">
        <v>0</v>
      </c>
      <c r="E20" s="90" t="s">
        <v>18</v>
      </c>
      <c r="F20" s="156">
        <f t="shared" si="3"/>
        <v>0</v>
      </c>
      <c r="G20" s="77">
        <v>0</v>
      </c>
      <c r="H20" s="90" t="s">
        <v>18</v>
      </c>
      <c r="I20" s="157">
        <f t="shared" si="0"/>
        <v>0</v>
      </c>
      <c r="J20" s="78">
        <v>1</v>
      </c>
      <c r="K20" s="90" t="s">
        <v>18</v>
      </c>
      <c r="L20" s="157">
        <f t="shared" si="1"/>
        <v>78.570000000000007</v>
      </c>
      <c r="M20" s="78">
        <v>20</v>
      </c>
      <c r="N20" s="90" t="s">
        <v>18</v>
      </c>
      <c r="O20" s="156">
        <f t="shared" si="2"/>
        <v>178.60000000000002</v>
      </c>
      <c r="P20" s="138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</row>
    <row r="21" spans="1:28" ht="30" customHeight="1">
      <c r="A21" s="126"/>
      <c r="B21" s="155"/>
      <c r="C21" s="154"/>
      <c r="D21" s="92"/>
      <c r="E21" s="92"/>
      <c r="F21" s="154"/>
      <c r="G21" s="92"/>
      <c r="H21" s="92"/>
      <c r="I21" s="92"/>
      <c r="J21" s="92"/>
      <c r="K21" s="92"/>
      <c r="L21" s="92"/>
      <c r="M21" s="92"/>
      <c r="N21" s="92"/>
      <c r="O21" s="92"/>
      <c r="P21" s="138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</row>
    <row r="22" spans="1:28" ht="28" customHeight="1">
      <c r="A22" s="126"/>
      <c r="B22" s="170" t="s">
        <v>11</v>
      </c>
      <c r="C22" s="170"/>
      <c r="D22" s="93"/>
      <c r="E22" s="93"/>
      <c r="F22" s="158"/>
      <c r="G22" s="93"/>
      <c r="H22" s="93"/>
      <c r="I22" s="93"/>
      <c r="J22" s="93"/>
      <c r="K22" s="93"/>
      <c r="L22" s="93"/>
      <c r="M22" s="93"/>
      <c r="N22" s="93"/>
      <c r="O22" s="93"/>
      <c r="P22" s="138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</row>
    <row r="23" spans="1:28" ht="18" customHeight="1">
      <c r="A23" s="126"/>
      <c r="B23" s="154"/>
      <c r="C23" s="155" t="s">
        <v>40</v>
      </c>
      <c r="D23" s="77">
        <v>49</v>
      </c>
      <c r="E23" s="90" t="s">
        <v>18</v>
      </c>
      <c r="F23" s="156">
        <f>D23/100*$I$7</f>
        <v>2887.57</v>
      </c>
      <c r="G23" s="77">
        <v>47</v>
      </c>
      <c r="H23" s="90" t="s">
        <v>18</v>
      </c>
      <c r="I23" s="157">
        <f t="shared" ref="I23:I24" si="4">G23/100*$J$7</f>
        <v>4408.13</v>
      </c>
      <c r="J23" s="77">
        <v>50</v>
      </c>
      <c r="K23" s="90" t="s">
        <v>18</v>
      </c>
      <c r="L23" s="157">
        <f t="shared" ref="L23:L24" si="5">J23/100*$L$7</f>
        <v>3928.5</v>
      </c>
      <c r="M23" s="77">
        <v>53</v>
      </c>
      <c r="N23" s="90" t="s">
        <v>18</v>
      </c>
      <c r="O23" s="156">
        <f>M23/100*$M$7</f>
        <v>473.29</v>
      </c>
      <c r="P23" s="138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</row>
    <row r="24" spans="1:28" ht="18" customHeight="1">
      <c r="A24" s="126"/>
      <c r="B24" s="154"/>
      <c r="C24" s="155" t="s">
        <v>41</v>
      </c>
      <c r="D24" s="78">
        <v>51</v>
      </c>
      <c r="E24" s="91" t="s">
        <v>18</v>
      </c>
      <c r="F24" s="156">
        <f>D24/100*$I$7</f>
        <v>3005.43</v>
      </c>
      <c r="G24" s="78">
        <v>53</v>
      </c>
      <c r="H24" s="90" t="s">
        <v>18</v>
      </c>
      <c r="I24" s="157">
        <f t="shared" si="4"/>
        <v>4970.87</v>
      </c>
      <c r="J24" s="78">
        <v>50</v>
      </c>
      <c r="K24" s="90" t="s">
        <v>18</v>
      </c>
      <c r="L24" s="157">
        <f t="shared" si="5"/>
        <v>3928.5</v>
      </c>
      <c r="M24" s="78">
        <v>47</v>
      </c>
      <c r="N24" s="90" t="s">
        <v>18</v>
      </c>
      <c r="O24" s="156">
        <f>M24/100*$M$7</f>
        <v>419.71</v>
      </c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</row>
    <row r="25" spans="1:28" ht="30" customHeight="1">
      <c r="A25" s="126"/>
      <c r="B25" s="155"/>
      <c r="C25" s="154"/>
      <c r="D25" s="92"/>
      <c r="E25" s="92"/>
      <c r="F25" s="154"/>
      <c r="G25" s="92"/>
      <c r="H25" s="92"/>
      <c r="I25" s="92"/>
      <c r="J25" s="92"/>
      <c r="K25" s="92"/>
      <c r="L25" s="156"/>
      <c r="M25" s="92"/>
      <c r="N25" s="92"/>
      <c r="O25" s="92"/>
      <c r="P25" s="138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</row>
    <row r="26" spans="1:28" ht="28" customHeight="1">
      <c r="A26" s="126"/>
      <c r="B26" s="170" t="s">
        <v>20</v>
      </c>
      <c r="C26" s="170"/>
      <c r="D26" s="170"/>
      <c r="E26" s="94"/>
      <c r="F26" s="158"/>
      <c r="G26" s="93"/>
      <c r="H26" s="93"/>
      <c r="I26" s="159"/>
      <c r="J26" s="93"/>
      <c r="K26" s="93"/>
      <c r="L26" s="159"/>
      <c r="M26" s="93"/>
      <c r="N26" s="93"/>
      <c r="O26" s="159"/>
      <c r="P26" s="138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</row>
    <row r="27" spans="1:28" ht="18" customHeight="1">
      <c r="A27" s="126"/>
      <c r="B27" s="154"/>
      <c r="C27" s="155" t="s">
        <v>42</v>
      </c>
      <c r="D27" s="77">
        <v>0</v>
      </c>
      <c r="E27" s="90" t="s">
        <v>18</v>
      </c>
      <c r="F27" s="156">
        <f>D27/100*$I$7</f>
        <v>0</v>
      </c>
      <c r="G27" s="77">
        <v>69</v>
      </c>
      <c r="H27" s="90" t="s">
        <v>18</v>
      </c>
      <c r="I27" s="157">
        <f t="shared" ref="I27:I28" si="6">G27/100*$J$7</f>
        <v>6471.5099999999993</v>
      </c>
      <c r="J27" s="77">
        <v>72</v>
      </c>
      <c r="K27" s="90" t="s">
        <v>18</v>
      </c>
      <c r="L27" s="157">
        <f t="shared" ref="L27:L28" si="7">J27/100*$L$7</f>
        <v>5657.04</v>
      </c>
      <c r="M27" s="77">
        <v>42</v>
      </c>
      <c r="N27" s="90" t="s">
        <v>18</v>
      </c>
      <c r="O27" s="156">
        <f t="shared" ref="O27:O28" si="8">M27/100*$M$7</f>
        <v>375.06</v>
      </c>
      <c r="P27" s="138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</row>
    <row r="28" spans="1:28" ht="18" customHeight="1">
      <c r="A28" s="126"/>
      <c r="B28" s="154"/>
      <c r="C28" s="155" t="s">
        <v>43</v>
      </c>
      <c r="D28" s="78">
        <v>100</v>
      </c>
      <c r="E28" s="91" t="s">
        <v>18</v>
      </c>
      <c r="F28" s="156">
        <f>D28/100*$I$7</f>
        <v>5893</v>
      </c>
      <c r="G28" s="78">
        <v>31</v>
      </c>
      <c r="H28" s="90" t="s">
        <v>18</v>
      </c>
      <c r="I28" s="157">
        <f t="shared" si="6"/>
        <v>2907.49</v>
      </c>
      <c r="J28" s="78">
        <v>28</v>
      </c>
      <c r="K28" s="90" t="s">
        <v>18</v>
      </c>
      <c r="L28" s="157">
        <f t="shared" si="7"/>
        <v>2199.96</v>
      </c>
      <c r="M28" s="78">
        <v>58</v>
      </c>
      <c r="N28" s="90" t="s">
        <v>18</v>
      </c>
      <c r="O28" s="156">
        <f t="shared" si="8"/>
        <v>517.93999999999994</v>
      </c>
      <c r="P28" s="138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</row>
    <row r="29" spans="1:28" ht="30" customHeight="1">
      <c r="A29" s="126"/>
      <c r="B29" s="155"/>
      <c r="C29" s="154"/>
      <c r="D29" s="92"/>
      <c r="E29" s="92"/>
      <c r="F29" s="156"/>
      <c r="G29" s="92"/>
      <c r="H29" s="92"/>
      <c r="I29" s="156"/>
      <c r="J29" s="92"/>
      <c r="K29" s="92"/>
      <c r="L29" s="156"/>
      <c r="M29" s="92"/>
      <c r="N29" s="92"/>
      <c r="O29" s="156"/>
      <c r="P29" s="138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</row>
    <row r="30" spans="1:28" ht="28" customHeight="1">
      <c r="A30" s="126"/>
      <c r="B30" s="170" t="s">
        <v>21</v>
      </c>
      <c r="C30" s="170"/>
      <c r="D30" s="93"/>
      <c r="E30" s="93"/>
      <c r="F30" s="159"/>
      <c r="G30" s="93"/>
      <c r="H30" s="93"/>
      <c r="I30" s="159"/>
      <c r="J30" s="93"/>
      <c r="K30" s="93"/>
      <c r="L30" s="159"/>
      <c r="M30" s="93"/>
      <c r="N30" s="93"/>
      <c r="O30" s="159"/>
      <c r="P30" s="138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</row>
    <row r="31" spans="1:28" ht="30">
      <c r="A31" s="126"/>
      <c r="B31" s="154"/>
      <c r="C31" s="155" t="s">
        <v>44</v>
      </c>
      <c r="D31" s="77"/>
      <c r="E31" s="90" t="s">
        <v>18</v>
      </c>
      <c r="F31" s="156">
        <f t="shared" ref="F31:F36" si="9">D31/100*$I$7</f>
        <v>0</v>
      </c>
      <c r="G31" s="77">
        <v>3</v>
      </c>
      <c r="H31" s="90" t="s">
        <v>18</v>
      </c>
      <c r="I31" s="157">
        <f t="shared" ref="I31:I36" si="10">G31/100*$J$7</f>
        <v>281.37</v>
      </c>
      <c r="J31" s="77">
        <v>2</v>
      </c>
      <c r="K31" s="90" t="s">
        <v>18</v>
      </c>
      <c r="L31" s="157">
        <f t="shared" ref="L31:L36" si="11">J31/100*$L$7</f>
        <v>157.14000000000001</v>
      </c>
      <c r="M31" s="77">
        <v>14</v>
      </c>
      <c r="N31" s="90" t="s">
        <v>18</v>
      </c>
      <c r="O31" s="156">
        <f t="shared" ref="O31:O36" si="12">M31/100*$M$7</f>
        <v>125.02000000000001</v>
      </c>
      <c r="P31" s="138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</row>
    <row r="32" spans="1:28" ht="18" customHeight="1">
      <c r="A32" s="126"/>
      <c r="B32" s="154"/>
      <c r="C32" s="155" t="s">
        <v>45</v>
      </c>
      <c r="D32" s="77"/>
      <c r="E32" s="91" t="s">
        <v>18</v>
      </c>
      <c r="F32" s="156">
        <f t="shared" si="9"/>
        <v>0</v>
      </c>
      <c r="G32" s="78">
        <v>18</v>
      </c>
      <c r="H32" s="90" t="s">
        <v>18</v>
      </c>
      <c r="I32" s="157">
        <f t="shared" si="10"/>
        <v>1688.22</v>
      </c>
      <c r="J32" s="78">
        <v>19</v>
      </c>
      <c r="K32" s="90" t="s">
        <v>18</v>
      </c>
      <c r="L32" s="157">
        <f t="shared" si="11"/>
        <v>1492.83</v>
      </c>
      <c r="M32" s="78">
        <v>35</v>
      </c>
      <c r="N32" s="90" t="s">
        <v>18</v>
      </c>
      <c r="O32" s="156">
        <f t="shared" si="12"/>
        <v>312.54999999999995</v>
      </c>
      <c r="P32" s="138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</row>
    <row r="33" spans="1:28" ht="18" customHeight="1">
      <c r="A33" s="126"/>
      <c r="B33" s="154"/>
      <c r="C33" s="155" t="s">
        <v>46</v>
      </c>
      <c r="D33" s="77"/>
      <c r="E33" s="91" t="s">
        <v>18</v>
      </c>
      <c r="F33" s="156">
        <f t="shared" si="9"/>
        <v>0</v>
      </c>
      <c r="G33" s="78">
        <v>8</v>
      </c>
      <c r="H33" s="90" t="s">
        <v>18</v>
      </c>
      <c r="I33" s="157">
        <f t="shared" si="10"/>
        <v>750.32</v>
      </c>
      <c r="J33" s="78">
        <v>8</v>
      </c>
      <c r="K33" s="90" t="s">
        <v>18</v>
      </c>
      <c r="L33" s="157">
        <f t="shared" si="11"/>
        <v>628.56000000000006</v>
      </c>
      <c r="M33" s="78">
        <v>15</v>
      </c>
      <c r="N33" s="90" t="s">
        <v>18</v>
      </c>
      <c r="O33" s="156">
        <f t="shared" si="12"/>
        <v>133.94999999999999</v>
      </c>
      <c r="P33" s="138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</row>
    <row r="34" spans="1:28" ht="30">
      <c r="A34" s="126"/>
      <c r="B34" s="154"/>
      <c r="C34" s="155" t="s">
        <v>47</v>
      </c>
      <c r="D34" s="77"/>
      <c r="E34" s="91" t="s">
        <v>18</v>
      </c>
      <c r="F34" s="156">
        <f t="shared" si="9"/>
        <v>0</v>
      </c>
      <c r="G34" s="78">
        <v>3</v>
      </c>
      <c r="H34" s="90" t="s">
        <v>18</v>
      </c>
      <c r="I34" s="157">
        <f t="shared" si="10"/>
        <v>281.37</v>
      </c>
      <c r="J34" s="78">
        <v>3</v>
      </c>
      <c r="K34" s="90" t="s">
        <v>18</v>
      </c>
      <c r="L34" s="157">
        <f t="shared" si="11"/>
        <v>235.70999999999998</v>
      </c>
      <c r="M34" s="78">
        <v>2</v>
      </c>
      <c r="N34" s="90" t="s">
        <v>18</v>
      </c>
      <c r="O34" s="156">
        <f t="shared" si="12"/>
        <v>17.86</v>
      </c>
      <c r="P34" s="138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</row>
    <row r="35" spans="1:28" ht="18" customHeight="1">
      <c r="A35" s="126"/>
      <c r="B35" s="154"/>
      <c r="C35" s="155" t="s">
        <v>48</v>
      </c>
      <c r="D35" s="77"/>
      <c r="E35" s="91" t="s">
        <v>18</v>
      </c>
      <c r="F35" s="156">
        <f t="shared" si="9"/>
        <v>0</v>
      </c>
      <c r="G35" s="78">
        <v>36</v>
      </c>
      <c r="H35" s="90" t="s">
        <v>18</v>
      </c>
      <c r="I35" s="157">
        <f t="shared" si="10"/>
        <v>3376.44</v>
      </c>
      <c r="J35" s="78">
        <v>41</v>
      </c>
      <c r="K35" s="90" t="s">
        <v>18</v>
      </c>
      <c r="L35" s="157">
        <f t="shared" si="11"/>
        <v>3221.37</v>
      </c>
      <c r="M35" s="78">
        <v>13</v>
      </c>
      <c r="N35" s="90" t="s">
        <v>18</v>
      </c>
      <c r="O35" s="156">
        <f t="shared" si="12"/>
        <v>116.09</v>
      </c>
      <c r="P35" s="138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</row>
    <row r="36" spans="1:28">
      <c r="A36" s="126"/>
      <c r="B36" s="154"/>
      <c r="C36" s="155" t="s">
        <v>49</v>
      </c>
      <c r="D36" s="78">
        <v>100</v>
      </c>
      <c r="E36" s="91" t="s">
        <v>18</v>
      </c>
      <c r="F36" s="156">
        <f t="shared" si="9"/>
        <v>5893</v>
      </c>
      <c r="G36" s="78">
        <v>32</v>
      </c>
      <c r="H36" s="90" t="s">
        <v>18</v>
      </c>
      <c r="I36" s="157">
        <f t="shared" si="10"/>
        <v>3001.28</v>
      </c>
      <c r="J36" s="78">
        <v>27</v>
      </c>
      <c r="K36" s="90" t="s">
        <v>18</v>
      </c>
      <c r="L36" s="157">
        <f t="shared" si="11"/>
        <v>2121.3900000000003</v>
      </c>
      <c r="M36" s="78">
        <v>21</v>
      </c>
      <c r="N36" s="90" t="s">
        <v>18</v>
      </c>
      <c r="O36" s="156">
        <f t="shared" si="12"/>
        <v>187.53</v>
      </c>
      <c r="P36" s="138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</row>
    <row r="37" spans="1:28" ht="24" customHeight="1">
      <c r="A37" s="126"/>
      <c r="B37" s="154"/>
      <c r="C37" s="154"/>
      <c r="D37" s="154"/>
      <c r="E37" s="154"/>
      <c r="F37" s="154"/>
      <c r="G37" s="92"/>
      <c r="H37" s="92"/>
      <c r="I37" s="92"/>
      <c r="J37" s="92"/>
      <c r="K37" s="92"/>
      <c r="L37" s="92"/>
      <c r="M37" s="92"/>
      <c r="N37" s="92"/>
      <c r="O37" s="92"/>
      <c r="P37" s="138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</row>
    <row r="38" spans="1:28" ht="14" customHeight="1">
      <c r="A38" s="126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</row>
    <row r="39" spans="1:28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</row>
    <row r="40" spans="1:28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</row>
  </sheetData>
  <sheetProtection sheet="1" objects="1" scenarios="1" selectLockedCells="1" selectUnlockedCells="1"/>
  <mergeCells count="24">
    <mergeCell ref="B30:C30"/>
    <mergeCell ref="B8:G8"/>
    <mergeCell ref="B9:O9"/>
    <mergeCell ref="C11:O11"/>
    <mergeCell ref="B26:D26"/>
    <mergeCell ref="D12:F12"/>
    <mergeCell ref="G12:I12"/>
    <mergeCell ref="J12:L12"/>
    <mergeCell ref="M12:O12"/>
    <mergeCell ref="C10:O10"/>
    <mergeCell ref="B13:C13"/>
    <mergeCell ref="B22:C22"/>
    <mergeCell ref="D13:E13"/>
    <mergeCell ref="G13:H13"/>
    <mergeCell ref="J13:K13"/>
    <mergeCell ref="M13:N13"/>
    <mergeCell ref="B2:O2"/>
    <mergeCell ref="B7:G7"/>
    <mergeCell ref="J6:K6"/>
    <mergeCell ref="B4:G4"/>
    <mergeCell ref="J7:K7"/>
    <mergeCell ref="M7:N7"/>
    <mergeCell ref="M6:N6"/>
    <mergeCell ref="I4:L4"/>
  </mergeCells>
  <phoneticPr fontId="16" type="noConversion"/>
  <printOptions horizontalCentered="1" verticalCentered="1"/>
  <pageMargins left="0.75" right="0.75" top="0.75" bottom="0.75" header="0" footer="0"/>
  <pageSetup scale="62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Option Button 12">
              <controlPr defaultSize="0" autoFill="0" autoLine="0" autoPict="0">
                <anchor moveWithCells="1">
                  <from>
                    <xdr:col>9</xdr:col>
                    <xdr:colOff>203200</xdr:colOff>
                    <xdr:row>7</xdr:row>
                    <xdr:rowOff>101600</xdr:rowOff>
                  </from>
                  <to>
                    <xdr:col>10</xdr:col>
                    <xdr:colOff>139700</xdr:colOff>
                    <xdr:row>7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4" name="Option Button 14">
              <controlPr defaultSize="0" autoFill="0" autoLine="0" autoPict="0">
                <anchor moveWithCells="1">
                  <from>
                    <xdr:col>11</xdr:col>
                    <xdr:colOff>165100</xdr:colOff>
                    <xdr:row>7</xdr:row>
                    <xdr:rowOff>101600</xdr:rowOff>
                  </from>
                  <to>
                    <xdr:col>11</xdr:col>
                    <xdr:colOff>838200</xdr:colOff>
                    <xdr:row>7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5" name="Option Button 15">
              <controlPr defaultSize="0" autoFill="0" autoLine="0" autoPict="0">
                <anchor moveWithCells="1">
                  <from>
                    <xdr:col>8</xdr:col>
                    <xdr:colOff>165100</xdr:colOff>
                    <xdr:row>7</xdr:row>
                    <xdr:rowOff>101600</xdr:rowOff>
                  </from>
                  <to>
                    <xdr:col>8</xdr:col>
                    <xdr:colOff>838200</xdr:colOff>
                    <xdr:row>7</xdr:row>
                    <xdr:rowOff>495300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"/>
  <sheetViews>
    <sheetView showGridLines="0" showRowColHeaders="0" showZeros="0" workbookViewId="0">
      <selection activeCell="F29" sqref="F29"/>
    </sheetView>
  </sheetViews>
  <sheetFormatPr baseColWidth="10" defaultRowHeight="15" x14ac:dyDescent="0"/>
  <cols>
    <col min="1" max="1" width="2.33203125" customWidth="1"/>
    <col min="2" max="2" width="6.5" customWidth="1"/>
    <col min="3" max="3" width="26.83203125" customWidth="1"/>
    <col min="4" max="4" width="9.6640625" customWidth="1"/>
    <col min="5" max="5" width="2.33203125" customWidth="1"/>
    <col min="6" max="6" width="12.33203125" customWidth="1"/>
    <col min="7" max="7" width="9.6640625" customWidth="1"/>
    <col min="8" max="8" width="2.33203125" customWidth="1"/>
    <col min="9" max="9" width="12.33203125" customWidth="1"/>
    <col min="10" max="10" width="9.6640625" customWidth="1"/>
    <col min="11" max="11" width="2.33203125" customWidth="1"/>
    <col min="12" max="12" width="12.33203125" customWidth="1"/>
    <col min="13" max="13" width="9.6640625" customWidth="1"/>
    <col min="14" max="14" width="2.33203125" customWidth="1"/>
    <col min="15" max="15" width="12.33203125" customWidth="1"/>
    <col min="16" max="16" width="2.1640625" customWidth="1"/>
  </cols>
  <sheetData>
    <row r="1" spans="1:16" ht="37" customHeight="1">
      <c r="A1" s="5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7" customHeight="1">
      <c r="A2" s="5"/>
      <c r="B2" s="185" t="s">
        <v>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5"/>
    </row>
    <row r="3" spans="1:16" ht="18" customHeight="1">
      <c r="A3" s="5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"/>
    </row>
    <row r="4" spans="1:16" ht="17" customHeight="1">
      <c r="A4" s="5"/>
      <c r="B4" s="6"/>
      <c r="C4" s="7"/>
      <c r="D4" s="7"/>
      <c r="E4" s="7"/>
      <c r="F4" s="7"/>
      <c r="G4" s="7"/>
      <c r="H4" s="7"/>
      <c r="I4" s="62" t="s">
        <v>6</v>
      </c>
      <c r="J4" s="181" t="s">
        <v>7</v>
      </c>
      <c r="K4" s="181"/>
      <c r="L4" s="62" t="s">
        <v>8</v>
      </c>
      <c r="M4" s="62" t="s">
        <v>9</v>
      </c>
      <c r="N4" s="62"/>
      <c r="O4" s="10"/>
      <c r="P4" s="5"/>
    </row>
    <row r="5" spans="1:16" ht="29" customHeight="1">
      <c r="A5" s="5"/>
      <c r="B5" s="187" t="s">
        <v>34</v>
      </c>
      <c r="C5" s="187"/>
      <c r="D5" s="187"/>
      <c r="E5" s="187"/>
      <c r="F5" s="187"/>
      <c r="G5" s="187"/>
      <c r="H5" s="73"/>
      <c r="I5" s="64">
        <f>Demographics!$I$7</f>
        <v>5893</v>
      </c>
      <c r="J5" s="179">
        <f>Demographics!$J$7</f>
        <v>9379</v>
      </c>
      <c r="K5" s="180"/>
      <c r="L5" s="65">
        <f>Demographics!$L$7</f>
        <v>7857</v>
      </c>
      <c r="M5" s="66">
        <f>Demographics!$M$7</f>
        <v>893</v>
      </c>
      <c r="N5" s="72"/>
      <c r="O5" s="7"/>
      <c r="P5" s="5"/>
    </row>
    <row r="6" spans="1:16" ht="28" customHeight="1">
      <c r="A6" s="5"/>
      <c r="B6" s="37"/>
      <c r="C6" s="37"/>
      <c r="D6" s="37"/>
      <c r="E6" s="58"/>
      <c r="F6" s="37"/>
      <c r="G6" s="37"/>
      <c r="H6" s="58"/>
      <c r="I6" s="8"/>
      <c r="J6" s="8"/>
      <c r="K6" s="8"/>
      <c r="L6" s="8"/>
      <c r="M6" s="8"/>
      <c r="N6" s="8"/>
      <c r="O6" s="7"/>
      <c r="P6" s="5"/>
    </row>
    <row r="7" spans="1:16">
      <c r="A7" s="5"/>
      <c r="B7" s="188" t="s">
        <v>22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5"/>
    </row>
    <row r="8" spans="1:16" ht="29" customHeight="1">
      <c r="A8" s="5"/>
      <c r="B8" s="38"/>
      <c r="C8" s="190" t="s">
        <v>68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5"/>
    </row>
    <row r="9" spans="1:16" ht="31" customHeight="1">
      <c r="A9" s="5"/>
      <c r="B9" s="9"/>
      <c r="C9" s="191" t="s">
        <v>28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5"/>
    </row>
    <row r="10" spans="1:16">
      <c r="A10" s="5"/>
      <c r="B10" s="37"/>
      <c r="C10" s="37"/>
      <c r="D10" s="37"/>
      <c r="E10" s="58"/>
      <c r="F10" s="37"/>
      <c r="G10" s="37"/>
      <c r="H10" s="58"/>
      <c r="I10" s="8"/>
      <c r="J10" s="8"/>
      <c r="K10" s="8"/>
      <c r="L10" s="8"/>
      <c r="M10" s="8"/>
      <c r="N10" s="8"/>
      <c r="O10" s="7"/>
      <c r="P10" s="5"/>
    </row>
    <row r="11" spans="1:16" ht="15" customHeight="1">
      <c r="A11" s="5"/>
      <c r="B11" s="37"/>
      <c r="C11" s="37"/>
      <c r="D11" s="37"/>
      <c r="E11" s="58"/>
      <c r="F11" s="37"/>
      <c r="G11" s="37"/>
      <c r="H11" s="58"/>
      <c r="I11" s="8"/>
      <c r="J11" s="8"/>
      <c r="K11" s="8"/>
      <c r="L11" s="8"/>
      <c r="M11" s="8"/>
      <c r="N11" s="8"/>
      <c r="O11" s="7"/>
      <c r="P11" s="5"/>
    </row>
    <row r="12" spans="1:16" ht="20" customHeight="1">
      <c r="A12" s="5"/>
      <c r="B12" s="178" t="s">
        <v>33</v>
      </c>
      <c r="C12" s="178"/>
      <c r="D12" s="183" t="s">
        <v>6</v>
      </c>
      <c r="E12" s="183"/>
      <c r="F12" s="183"/>
      <c r="G12" s="183" t="s">
        <v>7</v>
      </c>
      <c r="H12" s="183"/>
      <c r="I12" s="183"/>
      <c r="J12" s="183" t="s">
        <v>8</v>
      </c>
      <c r="K12" s="183"/>
      <c r="L12" s="183"/>
      <c r="M12" s="184" t="s">
        <v>9</v>
      </c>
      <c r="N12" s="184"/>
      <c r="O12" s="184"/>
      <c r="P12" s="5"/>
    </row>
    <row r="13" spans="1:16" ht="19" customHeight="1">
      <c r="A13" s="5"/>
      <c r="B13" s="178"/>
      <c r="C13" s="178"/>
      <c r="D13" s="182" t="s">
        <v>1</v>
      </c>
      <c r="E13" s="182"/>
      <c r="F13" s="85" t="s">
        <v>0</v>
      </c>
      <c r="G13" s="182" t="s">
        <v>1</v>
      </c>
      <c r="H13" s="182"/>
      <c r="I13" s="85" t="s">
        <v>0</v>
      </c>
      <c r="J13" s="182" t="s">
        <v>1</v>
      </c>
      <c r="K13" s="182"/>
      <c r="L13" s="85" t="s">
        <v>0</v>
      </c>
      <c r="M13" s="182" t="s">
        <v>1</v>
      </c>
      <c r="N13" s="182"/>
      <c r="O13" s="85" t="s">
        <v>0</v>
      </c>
      <c r="P13" s="5"/>
    </row>
    <row r="14" spans="1:16" ht="17" customHeight="1">
      <c r="A14" s="5"/>
      <c r="B14" s="178" t="s">
        <v>23</v>
      </c>
      <c r="C14" s="178"/>
      <c r="D14" s="14"/>
      <c r="E14" s="14"/>
      <c r="F14" s="14"/>
      <c r="G14" s="14"/>
      <c r="H14" s="96"/>
      <c r="I14" s="14"/>
      <c r="J14" s="14"/>
      <c r="K14" s="96"/>
      <c r="L14" s="14"/>
      <c r="M14" s="14"/>
      <c r="N14" s="96"/>
      <c r="O14" s="14"/>
      <c r="P14" s="5"/>
    </row>
    <row r="15" spans="1:16" ht="18" customHeight="1">
      <c r="A15" s="5"/>
      <c r="B15" s="12"/>
      <c r="C15" s="13" t="s">
        <v>82</v>
      </c>
      <c r="D15" s="79">
        <v>79</v>
      </c>
      <c r="E15" s="90" t="s">
        <v>18</v>
      </c>
      <c r="F15" s="71">
        <f>D15/100*$I$5</f>
        <v>4655.47</v>
      </c>
      <c r="G15" s="79">
        <v>57</v>
      </c>
      <c r="H15" s="90" t="s">
        <v>18</v>
      </c>
      <c r="I15" s="71">
        <f>G15/100*$J$5</f>
        <v>5346.03</v>
      </c>
      <c r="J15" s="79">
        <v>41</v>
      </c>
      <c r="K15" s="90" t="s">
        <v>18</v>
      </c>
      <c r="L15" s="71">
        <f>J15/100*$L$5</f>
        <v>3221.37</v>
      </c>
      <c r="M15" s="79">
        <v>25</v>
      </c>
      <c r="N15" s="90" t="s">
        <v>18</v>
      </c>
      <c r="O15" s="71">
        <f>M15/100*$M$5</f>
        <v>223.25</v>
      </c>
      <c r="P15" s="5"/>
    </row>
    <row r="16" spans="1:16" ht="18" customHeight="1">
      <c r="A16" s="5"/>
      <c r="B16" s="13"/>
      <c r="C16" s="13" t="s">
        <v>83</v>
      </c>
      <c r="D16" s="80">
        <v>9</v>
      </c>
      <c r="E16" s="90" t="s">
        <v>18</v>
      </c>
      <c r="F16" s="71">
        <f t="shared" ref="F16:F18" si="0">D16/100*$I$5</f>
        <v>530.37</v>
      </c>
      <c r="G16" s="80">
        <v>9</v>
      </c>
      <c r="H16" s="90" t="s">
        <v>18</v>
      </c>
      <c r="I16" s="71">
        <f t="shared" ref="I16:I18" si="1">G16/100*$J$5</f>
        <v>844.11</v>
      </c>
      <c r="J16" s="80">
        <v>8</v>
      </c>
      <c r="K16" s="90" t="s">
        <v>18</v>
      </c>
      <c r="L16" s="71">
        <f t="shared" ref="L16:L18" si="2">J16/100*$L$5</f>
        <v>628.56000000000006</v>
      </c>
      <c r="M16" s="80">
        <v>6</v>
      </c>
      <c r="N16" s="90" t="s">
        <v>18</v>
      </c>
      <c r="O16" s="71">
        <f t="shared" ref="O16:O18" si="3">M16/100*$M$5</f>
        <v>53.58</v>
      </c>
      <c r="P16" s="5"/>
    </row>
    <row r="17" spans="1:16" ht="18" customHeight="1">
      <c r="A17" s="5"/>
      <c r="B17" s="13"/>
      <c r="C17" s="13" t="s">
        <v>84</v>
      </c>
      <c r="D17" s="80">
        <v>5</v>
      </c>
      <c r="E17" s="90" t="s">
        <v>18</v>
      </c>
      <c r="F17" s="71">
        <f t="shared" si="0"/>
        <v>294.65000000000003</v>
      </c>
      <c r="G17" s="80">
        <v>11</v>
      </c>
      <c r="H17" s="90" t="s">
        <v>18</v>
      </c>
      <c r="I17" s="71">
        <f t="shared" si="1"/>
        <v>1031.69</v>
      </c>
      <c r="J17" s="80">
        <v>11</v>
      </c>
      <c r="K17" s="90" t="s">
        <v>18</v>
      </c>
      <c r="L17" s="71">
        <f t="shared" si="2"/>
        <v>864.27</v>
      </c>
      <c r="M17" s="80">
        <v>10</v>
      </c>
      <c r="N17" s="90" t="s">
        <v>18</v>
      </c>
      <c r="O17" s="71">
        <f t="shared" si="3"/>
        <v>89.300000000000011</v>
      </c>
      <c r="P17" s="5"/>
    </row>
    <row r="18" spans="1:16" ht="18" customHeight="1">
      <c r="A18" s="5"/>
      <c r="B18" s="13"/>
      <c r="C18" s="13" t="s">
        <v>85</v>
      </c>
      <c r="D18" s="80">
        <v>6</v>
      </c>
      <c r="E18" s="90" t="s">
        <v>18</v>
      </c>
      <c r="F18" s="71">
        <f t="shared" si="0"/>
        <v>353.58</v>
      </c>
      <c r="G18" s="80">
        <v>23</v>
      </c>
      <c r="H18" s="90" t="s">
        <v>18</v>
      </c>
      <c r="I18" s="71">
        <f t="shared" si="1"/>
        <v>2157.17</v>
      </c>
      <c r="J18" s="80">
        <v>39</v>
      </c>
      <c r="K18" s="90" t="s">
        <v>18</v>
      </c>
      <c r="L18" s="71">
        <f t="shared" si="2"/>
        <v>3064.23</v>
      </c>
      <c r="M18" s="80">
        <v>59</v>
      </c>
      <c r="N18" s="90" t="s">
        <v>18</v>
      </c>
      <c r="O18" s="71">
        <f t="shared" si="3"/>
        <v>526.87</v>
      </c>
      <c r="P18" s="5"/>
    </row>
    <row r="19" spans="1:16" ht="30" customHeight="1">
      <c r="A19" s="5"/>
      <c r="B19" s="13"/>
      <c r="C19" s="13"/>
      <c r="D19" s="95"/>
      <c r="E19" s="95"/>
      <c r="F19" s="160"/>
      <c r="G19" s="95"/>
      <c r="H19" s="95"/>
      <c r="I19" s="160"/>
      <c r="J19" s="95"/>
      <c r="K19" s="95"/>
      <c r="L19" s="160"/>
      <c r="M19" s="95"/>
      <c r="N19" s="95"/>
      <c r="O19" s="160"/>
      <c r="P19" s="5"/>
    </row>
    <row r="20" spans="1:16">
      <c r="A20" s="5"/>
      <c r="B20" s="5"/>
      <c r="C20" s="5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5"/>
    </row>
    <row r="21" spans="1:16"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6">
      <c r="K23" s="45"/>
      <c r="N23" s="45"/>
    </row>
    <row r="24" spans="1:16">
      <c r="N24" s="45"/>
    </row>
  </sheetData>
  <sheetProtection sheet="1" objects="1" scenarios="1" selectLockedCells="1" selectUnlockedCells="1"/>
  <mergeCells count="17">
    <mergeCell ref="M12:O12"/>
    <mergeCell ref="B12:C13"/>
    <mergeCell ref="M13:N13"/>
    <mergeCell ref="B2:O2"/>
    <mergeCell ref="B5:G5"/>
    <mergeCell ref="B7:O7"/>
    <mergeCell ref="C8:O8"/>
    <mergeCell ref="C9:O9"/>
    <mergeCell ref="B14:C14"/>
    <mergeCell ref="J5:K5"/>
    <mergeCell ref="J4:K4"/>
    <mergeCell ref="D13:E13"/>
    <mergeCell ref="G13:H13"/>
    <mergeCell ref="J13:K13"/>
    <mergeCell ref="D12:F12"/>
    <mergeCell ref="G12:I12"/>
    <mergeCell ref="J12:L12"/>
  </mergeCells>
  <phoneticPr fontId="16" type="noConversion"/>
  <printOptions horizontalCentered="1" verticalCentered="1"/>
  <pageMargins left="0.75" right="0.75" top="0.75" bottom="0.75" header="0" footer="0"/>
  <pageSetup scale="8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showGridLines="0" showRowColHeaders="0" showZeros="0" workbookViewId="0">
      <selection activeCell="M30" sqref="M30"/>
    </sheetView>
  </sheetViews>
  <sheetFormatPr baseColWidth="10" defaultRowHeight="15" x14ac:dyDescent="0"/>
  <cols>
    <col min="1" max="1" width="2.1640625" style="45" customWidth="1"/>
    <col min="2" max="2" width="6.5" style="45" customWidth="1"/>
    <col min="3" max="3" width="25.6640625" style="45" customWidth="1"/>
    <col min="4" max="4" width="9.6640625" style="45" customWidth="1"/>
    <col min="5" max="5" width="2.33203125" style="45" customWidth="1"/>
    <col min="6" max="6" width="12.33203125" style="45" customWidth="1"/>
    <col min="7" max="7" width="9.6640625" style="45" customWidth="1"/>
    <col min="8" max="8" width="2.33203125" style="45" customWidth="1"/>
    <col min="9" max="9" width="12.33203125" style="45" customWidth="1"/>
    <col min="10" max="10" width="9.6640625" style="45" customWidth="1"/>
    <col min="11" max="11" width="2.33203125" style="45" customWidth="1"/>
    <col min="12" max="12" width="12.33203125" style="45" customWidth="1"/>
    <col min="13" max="13" width="9.6640625" style="45" customWidth="1"/>
    <col min="14" max="14" width="2.33203125" style="45" customWidth="1"/>
    <col min="15" max="15" width="12.33203125" style="45" customWidth="1"/>
    <col min="16" max="16" width="2.1640625" style="45" customWidth="1"/>
    <col min="17" max="16384" width="10.83203125" style="45"/>
  </cols>
  <sheetData>
    <row r="1" spans="1:16" ht="37" customHeight="1">
      <c r="A1" s="43"/>
      <c r="B1" s="44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7" customHeight="1">
      <c r="A2" s="43"/>
      <c r="B2" s="196" t="s">
        <v>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43"/>
    </row>
    <row r="3" spans="1:16" ht="18">
      <c r="A3" s="43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3"/>
    </row>
    <row r="4" spans="1:16" ht="17" customHeight="1">
      <c r="A4" s="43"/>
      <c r="B4" s="48"/>
      <c r="C4" s="49"/>
      <c r="D4" s="49"/>
      <c r="E4" s="49"/>
      <c r="F4" s="49"/>
      <c r="G4" s="49"/>
      <c r="H4" s="49"/>
      <c r="I4" s="68" t="s">
        <v>6</v>
      </c>
      <c r="J4" s="193" t="s">
        <v>7</v>
      </c>
      <c r="K4" s="193"/>
      <c r="L4" s="68" t="s">
        <v>8</v>
      </c>
      <c r="M4" s="193" t="s">
        <v>9</v>
      </c>
      <c r="N4" s="193"/>
      <c r="O4" s="47"/>
      <c r="P4" s="43"/>
    </row>
    <row r="5" spans="1:16" ht="29" customHeight="1">
      <c r="A5" s="43"/>
      <c r="B5" s="198" t="s">
        <v>34</v>
      </c>
      <c r="C5" s="198"/>
      <c r="D5" s="198"/>
      <c r="E5" s="198"/>
      <c r="F5" s="198"/>
      <c r="G5" s="198"/>
      <c r="H5" s="82"/>
      <c r="I5" s="69">
        <f>Demographics!$I$7</f>
        <v>5893</v>
      </c>
      <c r="J5" s="205">
        <f>Demographics!$J$7</f>
        <v>9379</v>
      </c>
      <c r="K5" s="206">
        <f>Demographics!$I$7</f>
        <v>5893</v>
      </c>
      <c r="L5" s="70">
        <f>Demographics!$L$7</f>
        <v>7857</v>
      </c>
      <c r="M5" s="205">
        <f>Demographics!$M$7</f>
        <v>893</v>
      </c>
      <c r="N5" s="207"/>
      <c r="O5" s="49"/>
      <c r="P5" s="43"/>
    </row>
    <row r="6" spans="1:16" ht="28" customHeight="1">
      <c r="A6" s="43"/>
      <c r="B6" s="50"/>
      <c r="C6" s="50"/>
      <c r="D6" s="50"/>
      <c r="E6" s="59"/>
      <c r="F6" s="50"/>
      <c r="G6" s="50"/>
      <c r="H6" s="59"/>
      <c r="I6" s="51"/>
      <c r="J6" s="51"/>
      <c r="K6" s="51"/>
      <c r="L6" s="51"/>
      <c r="M6" s="51"/>
      <c r="N6" s="51"/>
      <c r="O6" s="49"/>
      <c r="P6" s="43"/>
    </row>
    <row r="7" spans="1:16">
      <c r="A7" s="43"/>
      <c r="B7" s="199" t="s">
        <v>22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43"/>
    </row>
    <row r="8" spans="1:16" ht="35" customHeight="1">
      <c r="A8" s="43"/>
      <c r="B8" s="52"/>
      <c r="C8" s="201" t="s">
        <v>66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43"/>
    </row>
    <row r="9" spans="1:16" ht="29" customHeight="1">
      <c r="A9" s="43"/>
      <c r="B9" s="53"/>
      <c r="C9" s="202" t="s">
        <v>28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43"/>
    </row>
    <row r="10" spans="1:16">
      <c r="A10" s="43"/>
      <c r="B10" s="50"/>
      <c r="C10" s="50"/>
      <c r="D10" s="50"/>
      <c r="E10" s="59"/>
      <c r="F10" s="50"/>
      <c r="G10" s="50"/>
      <c r="H10" s="59"/>
      <c r="I10" s="51"/>
      <c r="J10" s="51"/>
      <c r="K10" s="51"/>
      <c r="L10" s="51"/>
      <c r="M10" s="51"/>
      <c r="N10" s="51"/>
      <c r="O10" s="49"/>
      <c r="P10" s="43"/>
    </row>
    <row r="11" spans="1:16">
      <c r="A11" s="43"/>
      <c r="B11" s="50"/>
      <c r="C11" s="50"/>
      <c r="D11" s="50"/>
      <c r="E11" s="59"/>
      <c r="F11" s="50"/>
      <c r="G11" s="50"/>
      <c r="H11" s="59"/>
      <c r="I11" s="51"/>
      <c r="J11" s="51"/>
      <c r="K11" s="51"/>
      <c r="L11" s="51"/>
      <c r="M11" s="51"/>
      <c r="N11" s="51"/>
      <c r="O11" s="49"/>
      <c r="P11" s="43"/>
    </row>
    <row r="12" spans="1:16" ht="21" customHeight="1">
      <c r="A12" s="43"/>
      <c r="B12" s="54"/>
      <c r="C12" s="54"/>
      <c r="D12" s="203" t="s">
        <v>6</v>
      </c>
      <c r="E12" s="203"/>
      <c r="F12" s="203"/>
      <c r="G12" s="203" t="s">
        <v>7</v>
      </c>
      <c r="H12" s="203"/>
      <c r="I12" s="203"/>
      <c r="J12" s="203" t="s">
        <v>8</v>
      </c>
      <c r="K12" s="203"/>
      <c r="L12" s="203"/>
      <c r="M12" s="204" t="s">
        <v>9</v>
      </c>
      <c r="N12" s="204"/>
      <c r="O12" s="204"/>
      <c r="P12" s="43"/>
    </row>
    <row r="13" spans="1:16" ht="32" customHeight="1">
      <c r="A13" s="43"/>
      <c r="B13" s="194" t="s">
        <v>26</v>
      </c>
      <c r="C13" s="194"/>
      <c r="D13" s="192" t="s">
        <v>1</v>
      </c>
      <c r="E13" s="192"/>
      <c r="F13" s="55" t="s">
        <v>0</v>
      </c>
      <c r="G13" s="192" t="s">
        <v>1</v>
      </c>
      <c r="H13" s="192"/>
      <c r="I13" s="55" t="s">
        <v>0</v>
      </c>
      <c r="J13" s="192" t="s">
        <v>1</v>
      </c>
      <c r="K13" s="192"/>
      <c r="L13" s="55" t="s">
        <v>0</v>
      </c>
      <c r="M13" s="192" t="s">
        <v>1</v>
      </c>
      <c r="N13" s="192"/>
      <c r="O13" s="55" t="s">
        <v>0</v>
      </c>
      <c r="P13" s="43"/>
    </row>
    <row r="14" spans="1:16" ht="18" customHeight="1">
      <c r="A14" s="43"/>
      <c r="B14" s="56"/>
      <c r="C14" s="57" t="s">
        <v>3</v>
      </c>
      <c r="D14" s="79">
        <v>92</v>
      </c>
      <c r="E14" s="90" t="s">
        <v>18</v>
      </c>
      <c r="F14" s="75">
        <f>D14/100*$I$5</f>
        <v>5421.56</v>
      </c>
      <c r="G14" s="79">
        <v>76</v>
      </c>
      <c r="H14" s="90" t="s">
        <v>18</v>
      </c>
      <c r="I14" s="75">
        <f>G14/100*$J$5</f>
        <v>7128.04</v>
      </c>
      <c r="J14" s="79">
        <v>63</v>
      </c>
      <c r="K14" s="90" t="s">
        <v>18</v>
      </c>
      <c r="L14" s="75">
        <f>J14/100*$L$5</f>
        <v>4949.91</v>
      </c>
      <c r="M14" s="79">
        <v>38</v>
      </c>
      <c r="N14" s="90" t="s">
        <v>18</v>
      </c>
      <c r="O14" s="75">
        <f>M14/100*$M$5</f>
        <v>339.34000000000003</v>
      </c>
      <c r="P14" s="43"/>
    </row>
    <row r="15" spans="1:16" ht="18" customHeight="1">
      <c r="A15" s="43"/>
      <c r="B15" s="57"/>
      <c r="C15" s="57" t="s">
        <v>70</v>
      </c>
      <c r="D15" s="80">
        <v>5</v>
      </c>
      <c r="E15" s="90" t="s">
        <v>18</v>
      </c>
      <c r="F15" s="75">
        <f t="shared" ref="F15:F17" si="0">D15/100*$I$5</f>
        <v>294.65000000000003</v>
      </c>
      <c r="G15" s="80">
        <v>12</v>
      </c>
      <c r="H15" s="90" t="s">
        <v>18</v>
      </c>
      <c r="I15" s="75">
        <f t="shared" ref="I15:I17" si="1">G15/100*$J$5</f>
        <v>1125.48</v>
      </c>
      <c r="J15" s="80">
        <v>18</v>
      </c>
      <c r="K15" s="90" t="s">
        <v>18</v>
      </c>
      <c r="L15" s="75">
        <f t="shared" ref="L15:L17" si="2">J15/100*$L$5</f>
        <v>1414.26</v>
      </c>
      <c r="M15" s="80">
        <v>27</v>
      </c>
      <c r="N15" s="90" t="s">
        <v>18</v>
      </c>
      <c r="O15" s="75">
        <f t="shared" ref="O15:O17" si="3">M15/100*$M$5</f>
        <v>241.11</v>
      </c>
      <c r="P15" s="43"/>
    </row>
    <row r="16" spans="1:16" ht="18" customHeight="1">
      <c r="A16" s="43"/>
      <c r="B16" s="57"/>
      <c r="C16" s="57" t="s">
        <v>71</v>
      </c>
      <c r="D16" s="80">
        <v>2</v>
      </c>
      <c r="E16" s="90" t="s">
        <v>18</v>
      </c>
      <c r="F16" s="75">
        <f t="shared" si="0"/>
        <v>117.86</v>
      </c>
      <c r="G16" s="80">
        <v>5</v>
      </c>
      <c r="H16" s="90" t="s">
        <v>18</v>
      </c>
      <c r="I16" s="75">
        <f t="shared" si="1"/>
        <v>468.95000000000005</v>
      </c>
      <c r="J16" s="80">
        <v>9</v>
      </c>
      <c r="K16" s="90" t="s">
        <v>18</v>
      </c>
      <c r="L16" s="75">
        <f t="shared" si="2"/>
        <v>707.13</v>
      </c>
      <c r="M16" s="80">
        <v>12</v>
      </c>
      <c r="N16" s="90" t="s">
        <v>18</v>
      </c>
      <c r="O16" s="75">
        <f t="shared" si="3"/>
        <v>107.16</v>
      </c>
      <c r="P16" s="43"/>
    </row>
    <row r="17" spans="1:16" ht="18" customHeight="1">
      <c r="A17" s="43"/>
      <c r="B17" s="57"/>
      <c r="C17" s="57" t="s">
        <v>4</v>
      </c>
      <c r="D17" s="80">
        <v>1</v>
      </c>
      <c r="E17" s="90" t="s">
        <v>18</v>
      </c>
      <c r="F17" s="75">
        <f t="shared" si="0"/>
        <v>58.93</v>
      </c>
      <c r="G17" s="80">
        <v>6</v>
      </c>
      <c r="H17" s="90" t="s">
        <v>18</v>
      </c>
      <c r="I17" s="83">
        <f t="shared" si="1"/>
        <v>562.74</v>
      </c>
      <c r="J17" s="80">
        <v>10</v>
      </c>
      <c r="K17" s="90" t="s">
        <v>18</v>
      </c>
      <c r="L17" s="75">
        <f t="shared" si="2"/>
        <v>785.7</v>
      </c>
      <c r="M17" s="80">
        <v>24</v>
      </c>
      <c r="N17" s="90" t="s">
        <v>18</v>
      </c>
      <c r="O17" s="75">
        <f t="shared" si="3"/>
        <v>214.32</v>
      </c>
      <c r="P17" s="43"/>
    </row>
    <row r="18" spans="1:16" ht="30" customHeight="1">
      <c r="A18" s="43"/>
      <c r="B18" s="57"/>
      <c r="C18" s="57"/>
      <c r="D18" s="74"/>
      <c r="E18" s="74"/>
      <c r="F18" s="75"/>
      <c r="G18" s="74"/>
      <c r="H18" s="74"/>
      <c r="I18" s="75"/>
      <c r="J18" s="74"/>
      <c r="K18" s="74"/>
      <c r="L18" s="75"/>
      <c r="M18" s="74"/>
      <c r="N18" s="74"/>
      <c r="O18" s="75"/>
      <c r="P18" s="43"/>
    </row>
    <row r="19" spans="1:16" ht="37" customHeight="1">
      <c r="A19" s="43"/>
      <c r="B19" s="195" t="s">
        <v>25</v>
      </c>
      <c r="C19" s="195"/>
      <c r="D19" s="192" t="s">
        <v>1</v>
      </c>
      <c r="E19" s="192"/>
      <c r="F19" s="55" t="s">
        <v>0</v>
      </c>
      <c r="G19" s="192" t="s">
        <v>1</v>
      </c>
      <c r="H19" s="192"/>
      <c r="I19" s="55" t="s">
        <v>0</v>
      </c>
      <c r="J19" s="192" t="s">
        <v>1</v>
      </c>
      <c r="K19" s="192"/>
      <c r="L19" s="55" t="s">
        <v>0</v>
      </c>
      <c r="M19" s="192" t="s">
        <v>1</v>
      </c>
      <c r="N19" s="192"/>
      <c r="O19" s="55" t="s">
        <v>0</v>
      </c>
      <c r="P19" s="43"/>
    </row>
    <row r="20" spans="1:16" ht="18" customHeight="1">
      <c r="A20" s="43"/>
      <c r="B20" s="56"/>
      <c r="C20" s="57" t="s">
        <v>3</v>
      </c>
      <c r="D20" s="79">
        <v>92</v>
      </c>
      <c r="E20" s="90" t="s">
        <v>18</v>
      </c>
      <c r="F20" s="75">
        <f t="shared" ref="F20:F23" si="4">D20/100*$I$5</f>
        <v>5421.56</v>
      </c>
      <c r="G20" s="79">
        <v>76</v>
      </c>
      <c r="H20" s="90" t="s">
        <v>18</v>
      </c>
      <c r="I20" s="75">
        <f t="shared" ref="I20:I23" si="5">G20/100*$J$5</f>
        <v>7128.04</v>
      </c>
      <c r="J20" s="79">
        <v>65</v>
      </c>
      <c r="K20" s="90" t="s">
        <v>18</v>
      </c>
      <c r="L20" s="75">
        <f t="shared" ref="L20:L23" si="6">J20/100*$L$5</f>
        <v>5107.05</v>
      </c>
      <c r="M20" s="79">
        <v>35</v>
      </c>
      <c r="N20" s="90" t="s">
        <v>18</v>
      </c>
      <c r="O20" s="75">
        <f t="shared" ref="O20:O23" si="7">M20/100*$M$5</f>
        <v>312.54999999999995</v>
      </c>
      <c r="P20" s="43"/>
    </row>
    <row r="21" spans="1:16" ht="18" customHeight="1">
      <c r="A21" s="43"/>
      <c r="B21" s="57"/>
      <c r="C21" s="57" t="s">
        <v>70</v>
      </c>
      <c r="D21" s="80">
        <v>4</v>
      </c>
      <c r="E21" s="90" t="s">
        <v>18</v>
      </c>
      <c r="F21" s="75">
        <f t="shared" si="4"/>
        <v>235.72</v>
      </c>
      <c r="G21" s="80">
        <v>7</v>
      </c>
      <c r="H21" s="90" t="s">
        <v>18</v>
      </c>
      <c r="I21" s="75">
        <f t="shared" si="5"/>
        <v>656.53000000000009</v>
      </c>
      <c r="J21" s="80">
        <v>9</v>
      </c>
      <c r="K21" s="90" t="s">
        <v>18</v>
      </c>
      <c r="L21" s="75">
        <f t="shared" si="6"/>
        <v>707.13</v>
      </c>
      <c r="M21" s="80">
        <v>10</v>
      </c>
      <c r="N21" s="90" t="s">
        <v>18</v>
      </c>
      <c r="O21" s="75">
        <f t="shared" si="7"/>
        <v>89.300000000000011</v>
      </c>
      <c r="P21" s="43"/>
    </row>
    <row r="22" spans="1:16" ht="18" customHeight="1">
      <c r="A22" s="43"/>
      <c r="B22" s="57"/>
      <c r="C22" s="57" t="s">
        <v>71</v>
      </c>
      <c r="D22" s="80">
        <v>2</v>
      </c>
      <c r="E22" s="90" t="s">
        <v>18</v>
      </c>
      <c r="F22" s="75">
        <f t="shared" si="4"/>
        <v>117.86</v>
      </c>
      <c r="G22" s="80">
        <v>5</v>
      </c>
      <c r="H22" s="90" t="s">
        <v>18</v>
      </c>
      <c r="I22" s="75">
        <f t="shared" si="5"/>
        <v>468.95000000000005</v>
      </c>
      <c r="J22" s="80">
        <v>6</v>
      </c>
      <c r="K22" s="90" t="s">
        <v>18</v>
      </c>
      <c r="L22" s="75">
        <f t="shared" si="6"/>
        <v>471.41999999999996</v>
      </c>
      <c r="M22" s="80">
        <v>7</v>
      </c>
      <c r="N22" s="90" t="s">
        <v>18</v>
      </c>
      <c r="O22" s="75">
        <f t="shared" si="7"/>
        <v>62.510000000000005</v>
      </c>
      <c r="P22" s="43"/>
    </row>
    <row r="23" spans="1:16" ht="18" customHeight="1">
      <c r="A23" s="43"/>
      <c r="B23" s="57"/>
      <c r="C23" s="57" t="s">
        <v>4</v>
      </c>
      <c r="D23" s="80">
        <v>2</v>
      </c>
      <c r="E23" s="90" t="s">
        <v>18</v>
      </c>
      <c r="F23" s="75">
        <f t="shared" si="4"/>
        <v>117.86</v>
      </c>
      <c r="G23" s="80">
        <v>12</v>
      </c>
      <c r="H23" s="90" t="s">
        <v>18</v>
      </c>
      <c r="I23" s="75">
        <f t="shared" si="5"/>
        <v>1125.48</v>
      </c>
      <c r="J23" s="80">
        <v>19</v>
      </c>
      <c r="K23" s="90" t="s">
        <v>18</v>
      </c>
      <c r="L23" s="75">
        <f t="shared" si="6"/>
        <v>1492.83</v>
      </c>
      <c r="M23" s="80">
        <v>48</v>
      </c>
      <c r="N23" s="90" t="s">
        <v>18</v>
      </c>
      <c r="O23" s="75">
        <f t="shared" si="7"/>
        <v>428.64</v>
      </c>
      <c r="P23" s="43"/>
    </row>
    <row r="24" spans="1:16" ht="30" customHeight="1">
      <c r="A24" s="43"/>
      <c r="B24" s="57"/>
      <c r="C24" s="57"/>
      <c r="D24" s="81"/>
      <c r="E24" s="81"/>
      <c r="F24" s="75"/>
      <c r="G24" s="81"/>
      <c r="H24" s="81"/>
      <c r="I24" s="75"/>
      <c r="J24" s="81"/>
      <c r="K24" s="81"/>
      <c r="L24" s="75"/>
      <c r="M24" s="81"/>
      <c r="N24" s="81"/>
      <c r="O24" s="75"/>
      <c r="P24" s="43"/>
    </row>
    <row r="25" spans="1:16" ht="37" customHeight="1">
      <c r="A25" s="43"/>
      <c r="B25" s="194" t="s">
        <v>24</v>
      </c>
      <c r="C25" s="194"/>
      <c r="D25" s="192" t="s">
        <v>1</v>
      </c>
      <c r="E25" s="192"/>
      <c r="F25" s="55" t="s">
        <v>0</v>
      </c>
      <c r="G25" s="192" t="s">
        <v>1</v>
      </c>
      <c r="H25" s="192"/>
      <c r="I25" s="55" t="s">
        <v>0</v>
      </c>
      <c r="J25" s="192" t="s">
        <v>1</v>
      </c>
      <c r="K25" s="192"/>
      <c r="L25" s="55" t="s">
        <v>0</v>
      </c>
      <c r="M25" s="192" t="s">
        <v>1</v>
      </c>
      <c r="N25" s="192"/>
      <c r="O25" s="55" t="s">
        <v>0</v>
      </c>
      <c r="P25" s="43"/>
    </row>
    <row r="26" spans="1:16" ht="18" customHeight="1">
      <c r="A26" s="43"/>
      <c r="B26" s="56"/>
      <c r="C26" s="57" t="s">
        <v>3</v>
      </c>
      <c r="D26" s="79">
        <v>95</v>
      </c>
      <c r="E26" s="90" t="s">
        <v>18</v>
      </c>
      <c r="F26" s="75">
        <f t="shared" ref="F26:F29" si="8">D26/100*$I$5</f>
        <v>5598.3499999999995</v>
      </c>
      <c r="G26" s="79">
        <v>84</v>
      </c>
      <c r="H26" s="90" t="s">
        <v>18</v>
      </c>
      <c r="I26" s="75">
        <f t="shared" ref="I26:I29" si="9">G26/100*$J$5</f>
        <v>7878.36</v>
      </c>
      <c r="J26" s="79">
        <v>78</v>
      </c>
      <c r="K26" s="90" t="s">
        <v>18</v>
      </c>
      <c r="L26" s="75">
        <f t="shared" ref="L26:L29" si="10">J26/100*$L$5</f>
        <v>6128.46</v>
      </c>
      <c r="M26" s="79">
        <v>56</v>
      </c>
      <c r="N26" s="90" t="s">
        <v>18</v>
      </c>
      <c r="O26" s="75">
        <f t="shared" ref="O26:O29" si="11">M26/100*$M$5</f>
        <v>500.08000000000004</v>
      </c>
      <c r="P26" s="43"/>
    </row>
    <row r="27" spans="1:16" ht="18" customHeight="1">
      <c r="A27" s="43"/>
      <c r="B27" s="57"/>
      <c r="C27" s="57" t="s">
        <v>70</v>
      </c>
      <c r="D27" s="80">
        <v>3</v>
      </c>
      <c r="E27" s="90" t="s">
        <v>18</v>
      </c>
      <c r="F27" s="75">
        <f t="shared" si="8"/>
        <v>176.79</v>
      </c>
      <c r="G27" s="80">
        <v>8</v>
      </c>
      <c r="H27" s="90" t="s">
        <v>18</v>
      </c>
      <c r="I27" s="75">
        <f t="shared" si="9"/>
        <v>750.32</v>
      </c>
      <c r="J27" s="80">
        <v>10</v>
      </c>
      <c r="K27" s="90" t="s">
        <v>18</v>
      </c>
      <c r="L27" s="75">
        <f t="shared" si="10"/>
        <v>785.7</v>
      </c>
      <c r="M27" s="80">
        <v>12</v>
      </c>
      <c r="N27" s="90" t="s">
        <v>18</v>
      </c>
      <c r="O27" s="75">
        <f t="shared" si="11"/>
        <v>107.16</v>
      </c>
      <c r="P27" s="43"/>
    </row>
    <row r="28" spans="1:16" ht="18" customHeight="1">
      <c r="A28" s="43"/>
      <c r="B28" s="57"/>
      <c r="C28" s="57" t="s">
        <v>72</v>
      </c>
      <c r="D28" s="80">
        <v>1</v>
      </c>
      <c r="E28" s="90" t="s">
        <v>18</v>
      </c>
      <c r="F28" s="75">
        <f t="shared" si="8"/>
        <v>58.93</v>
      </c>
      <c r="G28" s="80">
        <v>4</v>
      </c>
      <c r="H28" s="90" t="s">
        <v>18</v>
      </c>
      <c r="I28" s="75">
        <f t="shared" si="9"/>
        <v>375.16</v>
      </c>
      <c r="J28" s="80">
        <v>5</v>
      </c>
      <c r="K28" s="90" t="s">
        <v>18</v>
      </c>
      <c r="L28" s="75">
        <f t="shared" si="10"/>
        <v>392.85</v>
      </c>
      <c r="M28" s="80">
        <v>11</v>
      </c>
      <c r="N28" s="90" t="s">
        <v>18</v>
      </c>
      <c r="O28" s="75">
        <f t="shared" si="11"/>
        <v>98.23</v>
      </c>
      <c r="P28" s="43"/>
    </row>
    <row r="29" spans="1:16" ht="18" customHeight="1">
      <c r="A29" s="43"/>
      <c r="B29" s="57"/>
      <c r="C29" s="57" t="s">
        <v>4</v>
      </c>
      <c r="D29" s="80">
        <v>1</v>
      </c>
      <c r="E29" s="90" t="s">
        <v>18</v>
      </c>
      <c r="F29" s="75">
        <f t="shared" si="8"/>
        <v>58.93</v>
      </c>
      <c r="G29" s="80">
        <v>4</v>
      </c>
      <c r="H29" s="90" t="s">
        <v>18</v>
      </c>
      <c r="I29" s="75">
        <f t="shared" si="9"/>
        <v>375.16</v>
      </c>
      <c r="J29" s="80">
        <v>7</v>
      </c>
      <c r="K29" s="90" t="s">
        <v>18</v>
      </c>
      <c r="L29" s="75">
        <f t="shared" si="10"/>
        <v>549.99</v>
      </c>
      <c r="M29" s="80">
        <v>21</v>
      </c>
      <c r="N29" s="90" t="s">
        <v>18</v>
      </c>
      <c r="O29" s="75">
        <f t="shared" si="11"/>
        <v>187.53</v>
      </c>
      <c r="P29" s="43"/>
    </row>
    <row r="30" spans="1:16" ht="30" customHeight="1">
      <c r="A30" s="4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6"/>
      <c r="M30" s="57"/>
      <c r="N30" s="57"/>
      <c r="O30" s="57"/>
      <c r="P30" s="43"/>
    </row>
    <row r="31" spans="1:16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sheet="1" objects="1" scenarios="1" selectLockedCells="1" selectUnlockedCells="1"/>
  <mergeCells count="28">
    <mergeCell ref="B13:C13"/>
    <mergeCell ref="B19:C19"/>
    <mergeCell ref="B25:C25"/>
    <mergeCell ref="B2:O2"/>
    <mergeCell ref="B5:G5"/>
    <mergeCell ref="B7:O7"/>
    <mergeCell ref="C8:O8"/>
    <mergeCell ref="C9:O9"/>
    <mergeCell ref="D12:F12"/>
    <mergeCell ref="G12:I12"/>
    <mergeCell ref="J12:L12"/>
    <mergeCell ref="M12:O12"/>
    <mergeCell ref="J4:K4"/>
    <mergeCell ref="J5:K5"/>
    <mergeCell ref="M5:N5"/>
    <mergeCell ref="D19:E19"/>
    <mergeCell ref="M4:N4"/>
    <mergeCell ref="D13:E13"/>
    <mergeCell ref="G13:H13"/>
    <mergeCell ref="J13:K13"/>
    <mergeCell ref="M13:N13"/>
    <mergeCell ref="G19:H19"/>
    <mergeCell ref="J19:K19"/>
    <mergeCell ref="M19:N19"/>
    <mergeCell ref="D25:E25"/>
    <mergeCell ref="G25:H25"/>
    <mergeCell ref="J25:K25"/>
    <mergeCell ref="M25:N25"/>
  </mergeCells>
  <phoneticPr fontId="16" type="noConversion"/>
  <printOptions horizontalCentered="1" verticalCentered="1"/>
  <pageMargins left="0.75" right="0.75" top="0.75" bottom="0.75" header="0" footer="0"/>
  <pageSetup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2"/>
  <sheetViews>
    <sheetView showGridLines="0" showRowColHeaders="0" showZeros="0" workbookViewId="0">
      <selection activeCell="M21" sqref="M21"/>
    </sheetView>
  </sheetViews>
  <sheetFormatPr baseColWidth="10" defaultRowHeight="15" x14ac:dyDescent="0"/>
  <cols>
    <col min="1" max="1" width="2.1640625" customWidth="1"/>
    <col min="2" max="2" width="6.5" customWidth="1"/>
    <col min="3" max="3" width="24.83203125" customWidth="1"/>
    <col min="4" max="4" width="9.6640625" customWidth="1"/>
    <col min="5" max="5" width="2.33203125" customWidth="1"/>
    <col min="6" max="6" width="12.33203125" customWidth="1"/>
    <col min="7" max="7" width="9.6640625" customWidth="1"/>
    <col min="8" max="8" width="2.33203125" customWidth="1"/>
    <col min="9" max="9" width="12.33203125" customWidth="1"/>
    <col min="10" max="10" width="9.6640625" customWidth="1"/>
    <col min="11" max="11" width="2.33203125" customWidth="1"/>
    <col min="12" max="12" width="12.33203125" customWidth="1"/>
    <col min="13" max="13" width="9.6640625" customWidth="1"/>
    <col min="14" max="14" width="2.33203125" customWidth="1"/>
    <col min="15" max="15" width="12.33203125" customWidth="1"/>
    <col min="16" max="16" width="2.1640625" customWidth="1"/>
  </cols>
  <sheetData>
    <row r="1" spans="1:16" ht="37" customHeight="1">
      <c r="A1" s="2"/>
      <c r="B1" s="3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7" customHeight="1">
      <c r="A2" s="2"/>
      <c r="B2" s="215" t="s">
        <v>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"/>
    </row>
    <row r="3" spans="1:16" ht="18">
      <c r="A3" s="2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"/>
    </row>
    <row r="4" spans="1:16" ht="17" customHeight="1">
      <c r="A4" s="2"/>
      <c r="B4" s="17"/>
      <c r="C4" s="18"/>
      <c r="D4" s="18"/>
      <c r="E4" s="18"/>
      <c r="F4" s="18"/>
      <c r="G4" s="18"/>
      <c r="H4" s="18"/>
      <c r="I4" s="63" t="s">
        <v>6</v>
      </c>
      <c r="J4" s="209" t="s">
        <v>7</v>
      </c>
      <c r="K4" s="209"/>
      <c r="L4" s="63" t="s">
        <v>8</v>
      </c>
      <c r="M4" s="209" t="s">
        <v>9</v>
      </c>
      <c r="N4" s="209"/>
      <c r="O4" s="16"/>
      <c r="P4" s="2"/>
    </row>
    <row r="5" spans="1:16" ht="29" customHeight="1">
      <c r="A5" s="2"/>
      <c r="B5" s="217" t="s">
        <v>34</v>
      </c>
      <c r="C5" s="217"/>
      <c r="D5" s="217"/>
      <c r="E5" s="217"/>
      <c r="F5" s="217"/>
      <c r="G5" s="217"/>
      <c r="H5" s="60"/>
      <c r="I5" s="64">
        <f>Demographics!$I$7</f>
        <v>5893</v>
      </c>
      <c r="J5" s="210">
        <f>Demographics!$J$7</f>
        <v>9379</v>
      </c>
      <c r="K5" s="210"/>
      <c r="L5" s="65">
        <f>Demographics!$L$7</f>
        <v>7857</v>
      </c>
      <c r="M5" s="210">
        <f>Demographics!$M$7</f>
        <v>893</v>
      </c>
      <c r="N5" s="179"/>
      <c r="O5" s="18"/>
      <c r="P5" s="2"/>
    </row>
    <row r="6" spans="1:16" ht="28" customHeight="1">
      <c r="A6" s="2"/>
      <c r="B6" s="39"/>
      <c r="C6" s="39"/>
      <c r="D6" s="39"/>
      <c r="E6" s="60"/>
      <c r="F6" s="39"/>
      <c r="G6" s="39"/>
      <c r="H6" s="60"/>
      <c r="I6" s="19"/>
      <c r="J6" s="19"/>
      <c r="K6" s="19"/>
      <c r="L6" s="19"/>
      <c r="M6" s="19"/>
      <c r="N6" s="19"/>
      <c r="O6" s="18"/>
      <c r="P6" s="2"/>
    </row>
    <row r="7" spans="1:16">
      <c r="A7" s="2"/>
      <c r="B7" s="218" t="s">
        <v>22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"/>
    </row>
    <row r="8" spans="1:16" ht="29" customHeight="1">
      <c r="A8" s="2"/>
      <c r="B8" s="40"/>
      <c r="C8" s="220" t="s">
        <v>67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"/>
    </row>
    <row r="9" spans="1:16" ht="29" customHeight="1">
      <c r="A9" s="2"/>
      <c r="B9" s="20"/>
      <c r="C9" s="221" t="s">
        <v>28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"/>
    </row>
    <row r="10" spans="1:16">
      <c r="A10" s="2"/>
      <c r="B10" s="39"/>
      <c r="C10" s="39"/>
      <c r="D10" s="39"/>
      <c r="E10" s="60"/>
      <c r="F10" s="39"/>
      <c r="G10" s="39"/>
      <c r="H10" s="60"/>
      <c r="I10" s="19"/>
      <c r="J10" s="19"/>
      <c r="K10" s="19"/>
      <c r="L10" s="19"/>
      <c r="M10" s="19"/>
      <c r="N10" s="19"/>
      <c r="O10" s="18"/>
      <c r="P10" s="2"/>
    </row>
    <row r="11" spans="1:16">
      <c r="A11" s="2"/>
      <c r="B11" s="39"/>
      <c r="C11" s="39"/>
      <c r="D11" s="39"/>
      <c r="E11" s="60"/>
      <c r="F11" s="39"/>
      <c r="G11" s="39"/>
      <c r="H11" s="60"/>
      <c r="I11" s="19"/>
      <c r="J11" s="19"/>
      <c r="K11" s="19"/>
      <c r="L11" s="19"/>
      <c r="M11" s="19"/>
      <c r="N11" s="19"/>
      <c r="O11" s="18"/>
      <c r="P11" s="2"/>
    </row>
    <row r="12" spans="1:16" ht="20" customHeight="1">
      <c r="A12" s="2"/>
      <c r="B12" s="21"/>
      <c r="C12" s="21"/>
      <c r="D12" s="213" t="s">
        <v>6</v>
      </c>
      <c r="E12" s="213"/>
      <c r="F12" s="213"/>
      <c r="G12" s="213" t="s">
        <v>7</v>
      </c>
      <c r="H12" s="213"/>
      <c r="I12" s="213"/>
      <c r="J12" s="213" t="s">
        <v>8</v>
      </c>
      <c r="K12" s="213"/>
      <c r="L12" s="213"/>
      <c r="M12" s="214" t="s">
        <v>9</v>
      </c>
      <c r="N12" s="214"/>
      <c r="O12" s="214"/>
      <c r="P12" s="2"/>
    </row>
    <row r="13" spans="1:16" ht="19" customHeight="1">
      <c r="A13" s="2"/>
      <c r="B13" s="212" t="s">
        <v>32</v>
      </c>
      <c r="C13" s="208"/>
      <c r="D13" s="211" t="s">
        <v>1</v>
      </c>
      <c r="E13" s="211"/>
      <c r="F13" s="86" t="s">
        <v>0</v>
      </c>
      <c r="G13" s="211" t="s">
        <v>1</v>
      </c>
      <c r="H13" s="211"/>
      <c r="I13" s="86" t="s">
        <v>0</v>
      </c>
      <c r="J13" s="211" t="s">
        <v>1</v>
      </c>
      <c r="K13" s="211"/>
      <c r="L13" s="86" t="s">
        <v>0</v>
      </c>
      <c r="M13" s="211" t="s">
        <v>1</v>
      </c>
      <c r="N13" s="211"/>
      <c r="O13" s="86" t="s">
        <v>0</v>
      </c>
      <c r="P13" s="2"/>
    </row>
    <row r="14" spans="1:16" ht="17" customHeight="1">
      <c r="A14" s="2"/>
      <c r="B14" s="208" t="s">
        <v>23</v>
      </c>
      <c r="C14" s="208"/>
      <c r="D14" s="22"/>
      <c r="E14" s="98"/>
      <c r="F14" s="22"/>
      <c r="G14" s="22"/>
      <c r="H14" s="98"/>
      <c r="I14" s="22"/>
      <c r="J14" s="22"/>
      <c r="K14" s="98"/>
      <c r="L14" s="22"/>
      <c r="M14" s="22"/>
      <c r="N14" s="98"/>
      <c r="O14" s="22"/>
      <c r="P14" s="2"/>
    </row>
    <row r="15" spans="1:16" ht="18" customHeight="1">
      <c r="A15" s="2"/>
      <c r="B15" s="23"/>
      <c r="C15" s="24" t="s">
        <v>14</v>
      </c>
      <c r="D15" s="79">
        <v>73</v>
      </c>
      <c r="E15" s="90" t="s">
        <v>18</v>
      </c>
      <c r="F15" s="84">
        <f>D15/100*$I$5</f>
        <v>4301.8900000000003</v>
      </c>
      <c r="G15" s="79">
        <v>54</v>
      </c>
      <c r="H15" s="90" t="s">
        <v>18</v>
      </c>
      <c r="I15" s="84">
        <f>G15/100*$J$5</f>
        <v>5064.6600000000008</v>
      </c>
      <c r="J15" s="79">
        <v>39</v>
      </c>
      <c r="K15" s="90" t="s">
        <v>18</v>
      </c>
      <c r="L15" s="84">
        <f>J15/100*$L$5</f>
        <v>3064.23</v>
      </c>
      <c r="M15" s="79">
        <v>21</v>
      </c>
      <c r="N15" s="90" t="s">
        <v>18</v>
      </c>
      <c r="O15" s="84">
        <f>M15/100*$M$5</f>
        <v>187.53</v>
      </c>
      <c r="P15" s="2"/>
    </row>
    <row r="16" spans="1:16" ht="18" customHeight="1">
      <c r="A16" s="2"/>
      <c r="B16" s="24"/>
      <c r="C16" s="24" t="s">
        <v>15</v>
      </c>
      <c r="D16" s="80">
        <v>11</v>
      </c>
      <c r="E16" s="90" t="s">
        <v>18</v>
      </c>
      <c r="F16" s="84">
        <f t="shared" ref="F16:F20" si="0">D16/100*$I$5</f>
        <v>648.23</v>
      </c>
      <c r="G16" s="80">
        <v>9</v>
      </c>
      <c r="H16" s="90" t="s">
        <v>18</v>
      </c>
      <c r="I16" s="84">
        <f t="shared" ref="I16:I20" si="1">G16/100*$J$5</f>
        <v>844.11</v>
      </c>
      <c r="J16" s="80">
        <v>6</v>
      </c>
      <c r="K16" s="90" t="s">
        <v>18</v>
      </c>
      <c r="L16" s="84">
        <f t="shared" ref="L16:L20" si="2">J16/100*$L$5</f>
        <v>471.41999999999996</v>
      </c>
      <c r="M16" s="80">
        <v>19</v>
      </c>
      <c r="N16" s="90" t="s">
        <v>18</v>
      </c>
      <c r="O16" s="84">
        <f t="shared" ref="O16:O20" si="3">M16/100*$M$5</f>
        <v>169.67000000000002</v>
      </c>
      <c r="P16" s="2"/>
    </row>
    <row r="17" spans="1:16" ht="18" customHeight="1">
      <c r="A17" s="2"/>
      <c r="B17" s="24"/>
      <c r="C17" s="25" t="s">
        <v>61</v>
      </c>
      <c r="D17" s="80">
        <v>14</v>
      </c>
      <c r="E17" s="90" t="s">
        <v>18</v>
      </c>
      <c r="F17" s="84">
        <f t="shared" si="0"/>
        <v>825.0200000000001</v>
      </c>
      <c r="G17" s="80">
        <v>12</v>
      </c>
      <c r="H17" s="90" t="s">
        <v>18</v>
      </c>
      <c r="I17" s="84">
        <f t="shared" si="1"/>
        <v>1125.48</v>
      </c>
      <c r="J17" s="80">
        <v>8</v>
      </c>
      <c r="K17" s="90" t="s">
        <v>18</v>
      </c>
      <c r="L17" s="84">
        <f t="shared" si="2"/>
        <v>628.56000000000006</v>
      </c>
      <c r="M17" s="80">
        <v>15</v>
      </c>
      <c r="N17" s="90" t="s">
        <v>18</v>
      </c>
      <c r="O17" s="84">
        <f t="shared" si="3"/>
        <v>133.94999999999999</v>
      </c>
      <c r="P17" s="2"/>
    </row>
    <row r="18" spans="1:16" ht="18" customHeight="1">
      <c r="A18" s="2"/>
      <c r="B18" s="24"/>
      <c r="C18" s="25" t="s">
        <v>63</v>
      </c>
      <c r="D18" s="80">
        <v>2</v>
      </c>
      <c r="E18" s="90" t="s">
        <v>18</v>
      </c>
      <c r="F18" s="84">
        <f t="shared" si="0"/>
        <v>117.86</v>
      </c>
      <c r="G18" s="79">
        <v>22</v>
      </c>
      <c r="H18" s="90" t="s">
        <v>18</v>
      </c>
      <c r="I18" s="84">
        <f t="shared" si="1"/>
        <v>2063.38</v>
      </c>
      <c r="J18" s="79">
        <v>21</v>
      </c>
      <c r="K18" s="90" t="s">
        <v>18</v>
      </c>
      <c r="L18" s="84">
        <f t="shared" si="2"/>
        <v>1649.97</v>
      </c>
      <c r="M18" s="79">
        <v>23</v>
      </c>
      <c r="N18" s="90" t="s">
        <v>18</v>
      </c>
      <c r="O18" s="84">
        <f t="shared" si="3"/>
        <v>205.39000000000001</v>
      </c>
      <c r="P18" s="2"/>
    </row>
    <row r="19" spans="1:16" ht="18" customHeight="1">
      <c r="A19" s="2"/>
      <c r="B19" s="24"/>
      <c r="C19" s="25" t="s">
        <v>64</v>
      </c>
      <c r="D19" s="79">
        <v>0</v>
      </c>
      <c r="E19" s="90" t="s">
        <v>18</v>
      </c>
      <c r="F19" s="84">
        <f t="shared" si="0"/>
        <v>0</v>
      </c>
      <c r="G19" s="80">
        <v>2</v>
      </c>
      <c r="H19" s="90" t="s">
        <v>18</v>
      </c>
      <c r="I19" s="84">
        <f t="shared" si="1"/>
        <v>187.58</v>
      </c>
      <c r="J19" s="80">
        <v>25</v>
      </c>
      <c r="K19" s="90" t="s">
        <v>18</v>
      </c>
      <c r="L19" s="84">
        <f t="shared" si="2"/>
        <v>1964.25</v>
      </c>
      <c r="M19" s="80">
        <v>17</v>
      </c>
      <c r="N19" s="90" t="s">
        <v>18</v>
      </c>
      <c r="O19" s="84">
        <f t="shared" si="3"/>
        <v>151.81</v>
      </c>
      <c r="P19" s="2"/>
    </row>
    <row r="20" spans="1:16" ht="18" customHeight="1">
      <c r="A20" s="2"/>
      <c r="B20" s="24"/>
      <c r="C20" s="25" t="s">
        <v>62</v>
      </c>
      <c r="D20" s="79">
        <v>1</v>
      </c>
      <c r="E20" s="90" t="s">
        <v>18</v>
      </c>
      <c r="F20" s="84">
        <f t="shared" si="0"/>
        <v>58.93</v>
      </c>
      <c r="G20" s="79">
        <v>1</v>
      </c>
      <c r="H20" s="90" t="s">
        <v>18</v>
      </c>
      <c r="I20" s="84">
        <f t="shared" si="1"/>
        <v>93.79</v>
      </c>
      <c r="J20" s="79">
        <v>2</v>
      </c>
      <c r="K20" s="90" t="s">
        <v>18</v>
      </c>
      <c r="L20" s="84">
        <f t="shared" si="2"/>
        <v>157.14000000000001</v>
      </c>
      <c r="M20" s="79">
        <v>6</v>
      </c>
      <c r="N20" s="90" t="s">
        <v>18</v>
      </c>
      <c r="O20" s="84">
        <f t="shared" si="3"/>
        <v>53.58</v>
      </c>
      <c r="P20" s="2"/>
    </row>
    <row r="21" spans="1:16" ht="30" customHeight="1">
      <c r="A21" s="2"/>
      <c r="B21" s="24"/>
      <c r="C21" s="24"/>
      <c r="D21" s="24"/>
      <c r="E21" s="99"/>
      <c r="F21" s="24"/>
      <c r="G21" s="24"/>
      <c r="H21" s="99"/>
      <c r="I21" s="24"/>
      <c r="J21" s="24"/>
      <c r="K21" s="99"/>
      <c r="L21" s="24"/>
      <c r="M21" s="24"/>
      <c r="N21" s="99"/>
      <c r="O21" s="24"/>
      <c r="P21" s="2"/>
    </row>
    <row r="22" spans="1:16">
      <c r="A22" s="2"/>
      <c r="B22" s="2"/>
      <c r="C22" s="2"/>
      <c r="D22" s="2"/>
      <c r="E22" s="100"/>
      <c r="F22" s="2"/>
      <c r="G22" s="2"/>
      <c r="H22" s="100"/>
      <c r="I22" s="2"/>
      <c r="J22" s="2"/>
      <c r="K22" s="100"/>
      <c r="L22" s="2"/>
      <c r="M22" s="2"/>
      <c r="N22" s="100"/>
      <c r="O22" s="2"/>
      <c r="P22" s="2"/>
    </row>
    <row r="23" spans="1:16">
      <c r="E23" s="45"/>
      <c r="H23" s="45"/>
      <c r="K23" s="45"/>
      <c r="N23" s="45"/>
    </row>
    <row r="24" spans="1:16">
      <c r="E24" s="45"/>
      <c r="H24" s="45"/>
      <c r="K24" s="45"/>
      <c r="N24" s="45"/>
    </row>
    <row r="25" spans="1:16">
      <c r="E25" s="45"/>
      <c r="H25" s="45"/>
      <c r="K25" s="45"/>
      <c r="N25" s="45"/>
    </row>
    <row r="26" spans="1:16">
      <c r="E26" s="45"/>
      <c r="H26" s="45"/>
      <c r="K26" s="45"/>
      <c r="N26" s="45"/>
    </row>
    <row r="27" spans="1:16">
      <c r="E27" s="45"/>
      <c r="H27" s="45"/>
      <c r="K27" s="45"/>
      <c r="N27" s="45"/>
    </row>
    <row r="28" spans="1:16">
      <c r="E28" s="45"/>
      <c r="H28" s="45"/>
      <c r="K28" s="45"/>
      <c r="N28" s="45"/>
    </row>
    <row r="29" spans="1:16">
      <c r="E29" s="45"/>
      <c r="H29" s="45"/>
      <c r="K29" s="45"/>
      <c r="N29" s="45"/>
    </row>
    <row r="30" spans="1:16">
      <c r="E30" s="45"/>
      <c r="N30" s="45"/>
    </row>
    <row r="31" spans="1:16">
      <c r="N31" s="45"/>
    </row>
    <row r="32" spans="1:16">
      <c r="N32" s="45"/>
    </row>
  </sheetData>
  <sheetProtection sheet="1" objects="1" scenarios="1" selectLockedCells="1" selectUnlockedCells="1"/>
  <mergeCells count="19">
    <mergeCell ref="B2:O2"/>
    <mergeCell ref="B5:G5"/>
    <mergeCell ref="B7:O7"/>
    <mergeCell ref="C8:O8"/>
    <mergeCell ref="C9:O9"/>
    <mergeCell ref="B14:C14"/>
    <mergeCell ref="J4:K4"/>
    <mergeCell ref="J5:K5"/>
    <mergeCell ref="M5:N5"/>
    <mergeCell ref="M4:N4"/>
    <mergeCell ref="D13:E13"/>
    <mergeCell ref="G13:H13"/>
    <mergeCell ref="J13:K13"/>
    <mergeCell ref="M13:N13"/>
    <mergeCell ref="B13:C13"/>
    <mergeCell ref="D12:F12"/>
    <mergeCell ref="G12:I12"/>
    <mergeCell ref="J12:L12"/>
    <mergeCell ref="M12:O12"/>
  </mergeCells>
  <phoneticPr fontId="16" type="noConversion"/>
  <printOptions horizontalCentered="1" verticalCentered="1"/>
  <pageMargins left="0.75" right="0.75" top="0.75" bottom="0.75" header="0" footer="0"/>
  <pageSetup scale="8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showGridLines="0" showRowColHeaders="0" showZeros="0" workbookViewId="0">
      <selection activeCell="M27" sqref="M27"/>
    </sheetView>
  </sheetViews>
  <sheetFormatPr baseColWidth="10" defaultRowHeight="15" x14ac:dyDescent="0"/>
  <cols>
    <col min="1" max="1" width="2.1640625" customWidth="1"/>
    <col min="2" max="2" width="6.5" customWidth="1"/>
    <col min="3" max="3" width="26.5" customWidth="1"/>
    <col min="4" max="4" width="9.6640625" customWidth="1"/>
    <col min="5" max="5" width="2.33203125" customWidth="1"/>
    <col min="6" max="6" width="12.33203125" customWidth="1"/>
    <col min="7" max="7" width="9.6640625" customWidth="1"/>
    <col min="8" max="8" width="2.33203125" customWidth="1"/>
    <col min="9" max="9" width="12.33203125" customWidth="1"/>
    <col min="10" max="10" width="9.83203125" customWidth="1"/>
    <col min="11" max="11" width="2.33203125" customWidth="1"/>
    <col min="12" max="12" width="12.33203125" customWidth="1"/>
    <col min="13" max="13" width="9.6640625" customWidth="1"/>
    <col min="14" max="14" width="2.33203125" customWidth="1"/>
    <col min="15" max="15" width="12.33203125" customWidth="1"/>
    <col min="16" max="16" width="2.5" customWidth="1"/>
  </cols>
  <sheetData>
    <row r="1" spans="1:16" ht="37" customHeight="1">
      <c r="A1" s="1"/>
      <c r="B1" s="26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" customHeight="1">
      <c r="A2" s="1"/>
      <c r="B2" s="224" t="s">
        <v>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"/>
    </row>
    <row r="3" spans="1:16" ht="18">
      <c r="A3" s="1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"/>
    </row>
    <row r="4" spans="1:16" ht="17" customHeight="1">
      <c r="A4" s="1"/>
      <c r="B4" s="29"/>
      <c r="C4" s="30"/>
      <c r="D4" s="30"/>
      <c r="E4" s="30"/>
      <c r="F4" s="30"/>
      <c r="G4" s="30"/>
      <c r="H4" s="30"/>
      <c r="I4" s="62" t="s">
        <v>6</v>
      </c>
      <c r="J4" s="181" t="s">
        <v>7</v>
      </c>
      <c r="K4" s="181"/>
      <c r="L4" s="62" t="s">
        <v>8</v>
      </c>
      <c r="M4" s="181" t="s">
        <v>9</v>
      </c>
      <c r="N4" s="181"/>
      <c r="O4" s="28"/>
      <c r="P4" s="1"/>
    </row>
    <row r="5" spans="1:16" ht="29" customHeight="1">
      <c r="A5" s="1"/>
      <c r="B5" s="226" t="s">
        <v>34</v>
      </c>
      <c r="C5" s="226"/>
      <c r="D5" s="226"/>
      <c r="E5" s="226"/>
      <c r="F5" s="226"/>
      <c r="G5" s="226"/>
      <c r="H5" s="61"/>
      <c r="I5" s="64">
        <f>Demographics!$I$7</f>
        <v>5893</v>
      </c>
      <c r="J5" s="210">
        <f>Demographics!$J$7</f>
        <v>9379</v>
      </c>
      <c r="K5" s="210">
        <f>Demographics!$I$7</f>
        <v>5893</v>
      </c>
      <c r="L5" s="65">
        <f>Demographics!$L$7</f>
        <v>7857</v>
      </c>
      <c r="M5" s="210">
        <f>Demographics!$M$7</f>
        <v>893</v>
      </c>
      <c r="N5" s="179"/>
      <c r="O5" s="30"/>
      <c r="P5" s="1"/>
    </row>
    <row r="6" spans="1:16" ht="28" customHeight="1">
      <c r="A6" s="1"/>
      <c r="B6" s="41"/>
      <c r="C6" s="41"/>
      <c r="D6" s="41"/>
      <c r="E6" s="61"/>
      <c r="F6" s="41"/>
      <c r="G6" s="41"/>
      <c r="H6" s="61"/>
      <c r="I6" s="31"/>
      <c r="J6" s="31"/>
      <c r="K6" s="31"/>
      <c r="L6" s="31"/>
      <c r="M6" s="31"/>
      <c r="N6" s="31"/>
      <c r="O6" s="30"/>
      <c r="P6" s="1"/>
    </row>
    <row r="7" spans="1:16">
      <c r="A7" s="1"/>
      <c r="B7" s="227" t="s">
        <v>19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1"/>
    </row>
    <row r="8" spans="1:16" ht="35" customHeight="1">
      <c r="A8" s="1"/>
      <c r="B8" s="42"/>
      <c r="C8" s="229" t="s">
        <v>69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1"/>
    </row>
    <row r="9" spans="1:16" ht="29" customHeight="1">
      <c r="A9" s="1"/>
      <c r="B9" s="32"/>
      <c r="C9" s="230" t="s">
        <v>28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1"/>
    </row>
    <row r="10" spans="1:16">
      <c r="A10" s="1"/>
      <c r="B10" s="41"/>
      <c r="C10" s="41"/>
      <c r="D10" s="41"/>
      <c r="E10" s="61"/>
      <c r="F10" s="41"/>
      <c r="G10" s="41"/>
      <c r="H10" s="61"/>
      <c r="I10" s="31"/>
      <c r="J10" s="31"/>
      <c r="K10" s="31"/>
      <c r="L10" s="31"/>
      <c r="M10" s="31"/>
      <c r="N10" s="31"/>
      <c r="O10" s="30"/>
      <c r="P10" s="1"/>
    </row>
    <row r="11" spans="1:16">
      <c r="A11" s="1"/>
      <c r="B11" s="41"/>
      <c r="C11" s="41"/>
      <c r="D11" s="41"/>
      <c r="E11" s="61"/>
      <c r="F11" s="41"/>
      <c r="G11" s="41"/>
      <c r="H11" s="61"/>
      <c r="I11" s="31"/>
      <c r="J11" s="31"/>
      <c r="K11" s="31"/>
      <c r="L11" s="31"/>
      <c r="M11" s="31"/>
      <c r="N11" s="31"/>
      <c r="O11" s="30"/>
      <c r="P11" s="1"/>
    </row>
    <row r="12" spans="1:16" ht="21" customHeight="1">
      <c r="A12" s="1"/>
      <c r="B12" s="33"/>
      <c r="C12" s="33"/>
      <c r="D12" s="231" t="s">
        <v>6</v>
      </c>
      <c r="E12" s="231"/>
      <c r="F12" s="231"/>
      <c r="G12" s="231" t="s">
        <v>7</v>
      </c>
      <c r="H12" s="231"/>
      <c r="I12" s="231"/>
      <c r="J12" s="231" t="s">
        <v>8</v>
      </c>
      <c r="K12" s="231"/>
      <c r="L12" s="231"/>
      <c r="M12" s="232" t="s">
        <v>9</v>
      </c>
      <c r="N12" s="232"/>
      <c r="O12" s="232"/>
      <c r="P12" s="1"/>
    </row>
    <row r="13" spans="1:16" ht="32" customHeight="1">
      <c r="A13" s="1"/>
      <c r="B13" s="222" t="s">
        <v>30</v>
      </c>
      <c r="C13" s="222"/>
      <c r="D13" s="34" t="s">
        <v>1</v>
      </c>
      <c r="E13" s="34"/>
      <c r="F13" s="34" t="s">
        <v>0</v>
      </c>
      <c r="G13" s="34" t="s">
        <v>1</v>
      </c>
      <c r="H13" s="34"/>
      <c r="I13" s="34" t="s">
        <v>0</v>
      </c>
      <c r="J13" s="34" t="s">
        <v>1</v>
      </c>
      <c r="K13" s="34"/>
      <c r="L13" s="34" t="s">
        <v>0</v>
      </c>
      <c r="M13" s="34" t="s">
        <v>1</v>
      </c>
      <c r="N13" s="34"/>
      <c r="O13" s="34" t="s">
        <v>0</v>
      </c>
      <c r="P13" s="1"/>
    </row>
    <row r="14" spans="1:16" ht="17" customHeight="1">
      <c r="A14" s="1"/>
      <c r="B14" s="233" t="s">
        <v>29</v>
      </c>
      <c r="C14" s="233"/>
      <c r="D14" s="34"/>
      <c r="E14" s="101"/>
      <c r="F14" s="34"/>
      <c r="G14" s="34"/>
      <c r="H14" s="101"/>
      <c r="I14" s="34"/>
      <c r="J14" s="34"/>
      <c r="K14" s="101"/>
      <c r="L14" s="34"/>
      <c r="M14" s="34"/>
      <c r="N14" s="101"/>
      <c r="O14" s="34"/>
      <c r="P14" s="1"/>
    </row>
    <row r="15" spans="1:16" ht="18" customHeight="1">
      <c r="A15" s="1"/>
      <c r="B15" s="35"/>
      <c r="C15" s="36" t="s">
        <v>17</v>
      </c>
      <c r="D15" s="79">
        <v>88</v>
      </c>
      <c r="E15" s="90" t="s">
        <v>18</v>
      </c>
      <c r="F15" s="89">
        <f>D15/100*$I$5</f>
        <v>5185.84</v>
      </c>
      <c r="G15" s="79">
        <v>78</v>
      </c>
      <c r="H15" s="90" t="s">
        <v>18</v>
      </c>
      <c r="I15" s="89">
        <f>G15/100*$J$5</f>
        <v>7315.62</v>
      </c>
      <c r="J15" s="79">
        <v>71</v>
      </c>
      <c r="K15" s="90" t="s">
        <v>18</v>
      </c>
      <c r="L15" s="89">
        <f>J15/100*$L$5</f>
        <v>5578.4699999999993</v>
      </c>
      <c r="M15" s="79">
        <v>50</v>
      </c>
      <c r="N15" s="90" t="s">
        <v>18</v>
      </c>
      <c r="O15" s="89">
        <f>M15/100*$M$5</f>
        <v>446.5</v>
      </c>
      <c r="P15" s="1"/>
    </row>
    <row r="16" spans="1:16" ht="18" customHeight="1">
      <c r="A16" s="1"/>
      <c r="B16" s="36"/>
      <c r="C16" s="36" t="s">
        <v>73</v>
      </c>
      <c r="D16" s="80">
        <v>8</v>
      </c>
      <c r="E16" s="90" t="s">
        <v>18</v>
      </c>
      <c r="F16" s="89">
        <f t="shared" ref="F16:F19" si="0">D16/100*$I$5</f>
        <v>471.44</v>
      </c>
      <c r="G16" s="80">
        <v>13</v>
      </c>
      <c r="H16" s="90" t="s">
        <v>18</v>
      </c>
      <c r="I16" s="89">
        <f t="shared" ref="I16:I19" si="1">G16/100*$J$5</f>
        <v>1219.27</v>
      </c>
      <c r="J16" s="80">
        <v>17</v>
      </c>
      <c r="K16" s="90" t="s">
        <v>18</v>
      </c>
      <c r="L16" s="89">
        <f t="shared" ref="L16:L19" si="2">J16/100*$L$5</f>
        <v>1335.69</v>
      </c>
      <c r="M16" s="80">
        <v>20</v>
      </c>
      <c r="N16" s="90" t="s">
        <v>18</v>
      </c>
      <c r="O16" s="89">
        <f t="shared" ref="O16:O19" si="3">M16/100*$M$5</f>
        <v>178.60000000000002</v>
      </c>
      <c r="P16" s="1"/>
    </row>
    <row r="17" spans="1:16" ht="18" customHeight="1">
      <c r="A17" s="1"/>
      <c r="B17" s="36"/>
      <c r="C17" s="36" t="s">
        <v>74</v>
      </c>
      <c r="D17" s="80">
        <v>1</v>
      </c>
      <c r="E17" s="90" t="s">
        <v>18</v>
      </c>
      <c r="F17" s="89">
        <f t="shared" si="0"/>
        <v>58.93</v>
      </c>
      <c r="G17" s="80">
        <v>5</v>
      </c>
      <c r="H17" s="90" t="s">
        <v>18</v>
      </c>
      <c r="I17" s="89">
        <f t="shared" si="1"/>
        <v>468.95000000000005</v>
      </c>
      <c r="J17" s="80">
        <v>8</v>
      </c>
      <c r="K17" s="90" t="s">
        <v>18</v>
      </c>
      <c r="L17" s="89">
        <f t="shared" si="2"/>
        <v>628.56000000000006</v>
      </c>
      <c r="M17" s="80">
        <v>15</v>
      </c>
      <c r="N17" s="90" t="s">
        <v>18</v>
      </c>
      <c r="O17" s="89">
        <f t="shared" si="3"/>
        <v>133.94999999999999</v>
      </c>
      <c r="P17" s="1"/>
    </row>
    <row r="18" spans="1:16" ht="18" customHeight="1">
      <c r="A18" s="1"/>
      <c r="B18" s="36"/>
      <c r="C18" s="36" t="s">
        <v>76</v>
      </c>
      <c r="D18" s="80">
        <v>1</v>
      </c>
      <c r="E18" s="90" t="s">
        <v>18</v>
      </c>
      <c r="F18" s="89">
        <f t="shared" si="0"/>
        <v>58.93</v>
      </c>
      <c r="G18" s="80">
        <v>2</v>
      </c>
      <c r="H18" s="90" t="s">
        <v>18</v>
      </c>
      <c r="I18" s="89">
        <f t="shared" si="1"/>
        <v>187.58</v>
      </c>
      <c r="J18" s="80">
        <v>2</v>
      </c>
      <c r="K18" s="90" t="s">
        <v>18</v>
      </c>
      <c r="L18" s="89">
        <f t="shared" si="2"/>
        <v>157.14000000000001</v>
      </c>
      <c r="M18" s="80">
        <v>7</v>
      </c>
      <c r="N18" s="90" t="s">
        <v>18</v>
      </c>
      <c r="O18" s="89">
        <f t="shared" si="3"/>
        <v>62.510000000000005</v>
      </c>
      <c r="P18" s="1"/>
    </row>
    <row r="19" spans="1:16" ht="18" customHeight="1">
      <c r="A19" s="1"/>
      <c r="B19" s="36"/>
      <c r="C19" s="36" t="s">
        <v>75</v>
      </c>
      <c r="D19" s="80">
        <v>2</v>
      </c>
      <c r="E19" s="90" t="s">
        <v>18</v>
      </c>
      <c r="F19" s="89">
        <f t="shared" si="0"/>
        <v>117.86</v>
      </c>
      <c r="G19" s="80">
        <v>2</v>
      </c>
      <c r="H19" s="90" t="s">
        <v>18</v>
      </c>
      <c r="I19" s="89">
        <f t="shared" si="1"/>
        <v>187.58</v>
      </c>
      <c r="J19" s="80">
        <v>2</v>
      </c>
      <c r="K19" s="90" t="s">
        <v>18</v>
      </c>
      <c r="L19" s="89">
        <f t="shared" si="2"/>
        <v>157.14000000000001</v>
      </c>
      <c r="M19" s="80">
        <v>8</v>
      </c>
      <c r="N19" s="90" t="s">
        <v>18</v>
      </c>
      <c r="O19" s="89">
        <f t="shared" si="3"/>
        <v>71.44</v>
      </c>
      <c r="P19" s="1"/>
    </row>
    <row r="20" spans="1:16" ht="30" customHeight="1">
      <c r="A20" s="1"/>
      <c r="B20" s="36"/>
      <c r="C20" s="36"/>
      <c r="D20" s="87"/>
      <c r="E20" s="102"/>
      <c r="F20" s="87"/>
      <c r="G20" s="87"/>
      <c r="H20" s="102"/>
      <c r="I20" s="87"/>
      <c r="J20" s="87"/>
      <c r="K20" s="102"/>
      <c r="L20" s="87"/>
      <c r="M20" s="87"/>
      <c r="N20" s="102"/>
      <c r="O20" s="87"/>
      <c r="P20" s="1"/>
    </row>
    <row r="21" spans="1:16" ht="37" customHeight="1">
      <c r="A21" s="1"/>
      <c r="B21" s="223" t="s">
        <v>31</v>
      </c>
      <c r="C21" s="223"/>
      <c r="D21" s="34" t="s">
        <v>1</v>
      </c>
      <c r="E21" s="101"/>
      <c r="F21" s="34" t="s">
        <v>0</v>
      </c>
      <c r="G21" s="34" t="s">
        <v>1</v>
      </c>
      <c r="H21" s="101"/>
      <c r="I21" s="34" t="s">
        <v>0</v>
      </c>
      <c r="J21" s="34" t="s">
        <v>1</v>
      </c>
      <c r="K21" s="101"/>
      <c r="L21" s="34" t="s">
        <v>0</v>
      </c>
      <c r="M21" s="34" t="s">
        <v>1</v>
      </c>
      <c r="N21" s="101"/>
      <c r="O21" s="34" t="s">
        <v>0</v>
      </c>
      <c r="P21" s="1"/>
    </row>
    <row r="22" spans="1:16" ht="18" customHeight="1">
      <c r="A22" s="1"/>
      <c r="B22" s="35"/>
      <c r="C22" s="36" t="s">
        <v>17</v>
      </c>
      <c r="D22" s="79">
        <v>95</v>
      </c>
      <c r="E22" s="90" t="s">
        <v>18</v>
      </c>
      <c r="F22" s="89">
        <f t="shared" ref="F22:F26" si="4">D22/100*$I$5</f>
        <v>5598.3499999999995</v>
      </c>
      <c r="G22" s="79">
        <v>85</v>
      </c>
      <c r="H22" s="90" t="s">
        <v>18</v>
      </c>
      <c r="I22" s="89">
        <f t="shared" ref="I22:I26" si="5">G22/100*$J$5</f>
        <v>7972.15</v>
      </c>
      <c r="J22" s="79">
        <v>80</v>
      </c>
      <c r="K22" s="90" t="s">
        <v>18</v>
      </c>
      <c r="L22" s="89">
        <f t="shared" ref="L22:L26" si="6">J22/100*$L$5</f>
        <v>6285.6</v>
      </c>
      <c r="M22" s="79">
        <v>52</v>
      </c>
      <c r="N22" s="90" t="s">
        <v>18</v>
      </c>
      <c r="O22" s="89">
        <f t="shared" ref="O22:O26" si="7">M22/100*$M$5</f>
        <v>464.36</v>
      </c>
      <c r="P22" s="1"/>
    </row>
    <row r="23" spans="1:16" ht="18" customHeight="1">
      <c r="A23" s="1"/>
      <c r="B23" s="36"/>
      <c r="C23" s="36" t="s">
        <v>73</v>
      </c>
      <c r="D23" s="80">
        <v>3</v>
      </c>
      <c r="E23" s="90" t="s">
        <v>18</v>
      </c>
      <c r="F23" s="89">
        <f t="shared" si="4"/>
        <v>176.79</v>
      </c>
      <c r="G23" s="80">
        <v>6</v>
      </c>
      <c r="H23" s="90" t="s">
        <v>18</v>
      </c>
      <c r="I23" s="89">
        <f t="shared" si="5"/>
        <v>562.74</v>
      </c>
      <c r="J23" s="80">
        <v>8</v>
      </c>
      <c r="K23" s="90" t="s">
        <v>18</v>
      </c>
      <c r="L23" s="89">
        <f t="shared" si="6"/>
        <v>628.56000000000006</v>
      </c>
      <c r="M23" s="80">
        <v>11</v>
      </c>
      <c r="N23" s="90" t="s">
        <v>18</v>
      </c>
      <c r="O23" s="89">
        <f t="shared" si="7"/>
        <v>98.23</v>
      </c>
      <c r="P23" s="1"/>
    </row>
    <row r="24" spans="1:16" ht="18" customHeight="1">
      <c r="A24" s="1"/>
      <c r="B24" s="36"/>
      <c r="C24" s="36" t="s">
        <v>74</v>
      </c>
      <c r="D24" s="80">
        <v>1</v>
      </c>
      <c r="E24" s="90" t="s">
        <v>18</v>
      </c>
      <c r="F24" s="89">
        <f t="shared" si="4"/>
        <v>58.93</v>
      </c>
      <c r="G24" s="80">
        <v>3</v>
      </c>
      <c r="H24" s="90" t="s">
        <v>18</v>
      </c>
      <c r="I24" s="89">
        <f t="shared" si="5"/>
        <v>281.37</v>
      </c>
      <c r="J24" s="80">
        <v>5</v>
      </c>
      <c r="K24" s="90" t="s">
        <v>18</v>
      </c>
      <c r="L24" s="89">
        <f t="shared" si="6"/>
        <v>392.85</v>
      </c>
      <c r="M24" s="80">
        <v>13</v>
      </c>
      <c r="N24" s="90" t="s">
        <v>18</v>
      </c>
      <c r="O24" s="89">
        <f t="shared" si="7"/>
        <v>116.09</v>
      </c>
      <c r="P24" s="1"/>
    </row>
    <row r="25" spans="1:16" ht="18" customHeight="1">
      <c r="A25" s="1"/>
      <c r="B25" s="36"/>
      <c r="C25" s="36" t="s">
        <v>76</v>
      </c>
      <c r="D25" s="80">
        <v>0</v>
      </c>
      <c r="E25" s="90" t="s">
        <v>18</v>
      </c>
      <c r="F25" s="89">
        <f t="shared" si="4"/>
        <v>0</v>
      </c>
      <c r="G25" s="80">
        <v>2</v>
      </c>
      <c r="H25" s="90" t="s">
        <v>18</v>
      </c>
      <c r="I25" s="89">
        <f t="shared" si="5"/>
        <v>187.58</v>
      </c>
      <c r="J25" s="80">
        <v>2</v>
      </c>
      <c r="K25" s="90" t="s">
        <v>18</v>
      </c>
      <c r="L25" s="89">
        <f t="shared" si="6"/>
        <v>157.14000000000001</v>
      </c>
      <c r="M25" s="80">
        <v>7</v>
      </c>
      <c r="N25" s="90" t="s">
        <v>18</v>
      </c>
      <c r="O25" s="89">
        <f t="shared" si="7"/>
        <v>62.510000000000005</v>
      </c>
      <c r="P25" s="1"/>
    </row>
    <row r="26" spans="1:16" ht="18" customHeight="1">
      <c r="A26" s="1"/>
      <c r="B26" s="36"/>
      <c r="C26" s="36" t="s">
        <v>75</v>
      </c>
      <c r="D26" s="80">
        <v>1</v>
      </c>
      <c r="E26" s="90" t="s">
        <v>18</v>
      </c>
      <c r="F26" s="89">
        <f t="shared" si="4"/>
        <v>58.93</v>
      </c>
      <c r="G26" s="80">
        <v>4</v>
      </c>
      <c r="H26" s="90" t="s">
        <v>18</v>
      </c>
      <c r="I26" s="89">
        <f t="shared" si="5"/>
        <v>375.16</v>
      </c>
      <c r="J26" s="80">
        <v>5</v>
      </c>
      <c r="K26" s="90" t="s">
        <v>18</v>
      </c>
      <c r="L26" s="89">
        <f t="shared" si="6"/>
        <v>392.85</v>
      </c>
      <c r="M26" s="80">
        <v>17</v>
      </c>
      <c r="N26" s="90" t="s">
        <v>18</v>
      </c>
      <c r="O26" s="89">
        <f t="shared" si="7"/>
        <v>151.81</v>
      </c>
      <c r="P26" s="1"/>
    </row>
    <row r="27" spans="1:16" ht="30" customHeight="1">
      <c r="A27" s="1"/>
      <c r="B27" s="36"/>
      <c r="C27" s="36"/>
      <c r="D27" s="88"/>
      <c r="E27" s="103"/>
      <c r="F27" s="87"/>
      <c r="G27" s="88"/>
      <c r="H27" s="103"/>
      <c r="I27" s="87"/>
      <c r="J27" s="88"/>
      <c r="K27" s="103"/>
      <c r="L27" s="87"/>
      <c r="M27" s="88"/>
      <c r="N27" s="103"/>
      <c r="O27" s="87"/>
      <c r="P27" s="1"/>
    </row>
    <row r="28" spans="1:16">
      <c r="A28" s="1"/>
      <c r="B28" s="1"/>
      <c r="C28" s="1"/>
      <c r="D28" s="1"/>
      <c r="E28" s="104"/>
      <c r="F28" s="1"/>
      <c r="G28" s="1"/>
      <c r="H28" s="104"/>
      <c r="I28" s="1"/>
      <c r="J28" s="1"/>
      <c r="K28" s="104"/>
      <c r="L28" s="1"/>
      <c r="M28" s="1"/>
      <c r="N28" s="104"/>
      <c r="O28" s="1"/>
      <c r="P28" s="1"/>
    </row>
    <row r="29" spans="1:16">
      <c r="E29" s="45"/>
      <c r="H29" s="45"/>
      <c r="K29" s="45"/>
      <c r="N29" s="45"/>
    </row>
    <row r="30" spans="1:16">
      <c r="E30" s="45"/>
      <c r="H30" s="45"/>
      <c r="K30" s="45"/>
      <c r="N30" s="45"/>
    </row>
    <row r="31" spans="1:16">
      <c r="E31" s="45"/>
      <c r="H31" s="45"/>
    </row>
  </sheetData>
  <sheetProtection sheet="1" objects="1" scenarios="1" selectLockedCells="1" selectUnlockedCells="1"/>
  <mergeCells count="16">
    <mergeCell ref="B13:C13"/>
    <mergeCell ref="B21:C21"/>
    <mergeCell ref="B2:O2"/>
    <mergeCell ref="B5:G5"/>
    <mergeCell ref="B7:O7"/>
    <mergeCell ref="C8:O8"/>
    <mergeCell ref="C9:O9"/>
    <mergeCell ref="D12:F12"/>
    <mergeCell ref="G12:I12"/>
    <mergeCell ref="J12:L12"/>
    <mergeCell ref="M12:O12"/>
    <mergeCell ref="B14:C14"/>
    <mergeCell ref="J4:K4"/>
    <mergeCell ref="J5:K5"/>
    <mergeCell ref="M4:N4"/>
    <mergeCell ref="M5:N5"/>
  </mergeCells>
  <phoneticPr fontId="16" type="noConversion"/>
  <printOptions horizontalCentered="1" verticalCentered="1"/>
  <pageMargins left="0.75" right="0.75" top="0.75" bottom="0.75" header="0" footer="0"/>
  <pageSetup scale="7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0"/>
  <sheetViews>
    <sheetView showGridLines="0" workbookViewId="0">
      <selection activeCell="L27" sqref="L27"/>
    </sheetView>
  </sheetViews>
  <sheetFormatPr baseColWidth="10" defaultRowHeight="15" x14ac:dyDescent="0"/>
  <cols>
    <col min="1" max="1" width="2.1640625" customWidth="1"/>
    <col min="2" max="2" width="6.5" customWidth="1"/>
    <col min="3" max="3" width="31.6640625" customWidth="1"/>
    <col min="4" max="4" width="9.6640625" customWidth="1"/>
    <col min="5" max="5" width="2.1640625" customWidth="1"/>
    <col min="6" max="6" width="12.33203125" customWidth="1"/>
    <col min="7" max="7" width="9.6640625" customWidth="1"/>
    <col min="8" max="8" width="2.1640625" customWidth="1"/>
    <col min="9" max="9" width="12.33203125" customWidth="1"/>
    <col min="10" max="10" width="9.6640625" customWidth="1"/>
    <col min="11" max="11" width="2.1640625" customWidth="1"/>
    <col min="12" max="12" width="12.33203125" customWidth="1"/>
    <col min="13" max="13" width="9.6640625" customWidth="1"/>
    <col min="14" max="14" width="2.1640625" customWidth="1"/>
    <col min="15" max="15" width="12.33203125" customWidth="1"/>
    <col min="16" max="16" width="2.1640625" customWidth="1"/>
  </cols>
  <sheetData>
    <row r="1" spans="1:16" ht="37" customHeight="1">
      <c r="A1" s="108"/>
      <c r="B1" s="109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38" customHeight="1">
      <c r="A2" s="108"/>
      <c r="B2" s="243" t="s">
        <v>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08"/>
    </row>
    <row r="3" spans="1:16" ht="18">
      <c r="A3" s="108"/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8"/>
    </row>
    <row r="4" spans="1:16" ht="23">
      <c r="A4" s="108"/>
      <c r="B4" s="113"/>
      <c r="C4" s="114"/>
      <c r="D4" s="114"/>
      <c r="E4" s="114"/>
      <c r="F4" s="114"/>
      <c r="G4" s="114"/>
      <c r="H4" s="114"/>
      <c r="I4" s="105" t="s">
        <v>6</v>
      </c>
      <c r="J4" s="209" t="s">
        <v>7</v>
      </c>
      <c r="K4" s="209"/>
      <c r="L4" s="105" t="s">
        <v>8</v>
      </c>
      <c r="M4" s="209" t="s">
        <v>9</v>
      </c>
      <c r="N4" s="209"/>
      <c r="O4" s="112"/>
      <c r="P4" s="108"/>
    </row>
    <row r="5" spans="1:16" ht="29" customHeight="1">
      <c r="A5" s="108"/>
      <c r="B5" s="245" t="s">
        <v>34</v>
      </c>
      <c r="C5" s="245"/>
      <c r="D5" s="245"/>
      <c r="E5" s="245"/>
      <c r="F5" s="245"/>
      <c r="G5" s="245"/>
      <c r="H5" s="115"/>
      <c r="I5" s="106">
        <f>Demographics!$I$7</f>
        <v>5893</v>
      </c>
      <c r="J5" s="179">
        <f>Demographics!$J$7</f>
        <v>9379</v>
      </c>
      <c r="K5" s="180"/>
      <c r="L5" s="107">
        <f>Demographics!$L$7</f>
        <v>7857</v>
      </c>
      <c r="M5" s="210">
        <f>Demographics!$M$7</f>
        <v>893</v>
      </c>
      <c r="N5" s="179"/>
      <c r="O5" s="114"/>
      <c r="P5" s="108"/>
    </row>
    <row r="6" spans="1:16" ht="28" customHeight="1">
      <c r="A6" s="108"/>
      <c r="B6" s="115"/>
      <c r="C6" s="115"/>
      <c r="D6" s="115"/>
      <c r="E6" s="115"/>
      <c r="F6" s="115"/>
      <c r="G6" s="115"/>
      <c r="H6" s="115"/>
      <c r="I6" s="116"/>
      <c r="J6" s="116"/>
      <c r="K6" s="116"/>
      <c r="L6" s="116"/>
      <c r="M6" s="116"/>
      <c r="N6" s="116"/>
      <c r="O6" s="114"/>
      <c r="P6" s="108"/>
    </row>
    <row r="7" spans="1:16">
      <c r="A7" s="108"/>
      <c r="B7" s="237" t="s">
        <v>22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108"/>
    </row>
    <row r="8" spans="1:16">
      <c r="A8" s="108"/>
      <c r="B8" s="117"/>
      <c r="C8" s="239" t="s">
        <v>55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108"/>
    </row>
    <row r="9" spans="1:16" ht="30" customHeight="1">
      <c r="A9" s="108"/>
      <c r="B9" s="118"/>
      <c r="C9" s="240" t="s">
        <v>28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08"/>
    </row>
    <row r="10" spans="1:16">
      <c r="A10" s="108"/>
      <c r="B10" s="115"/>
      <c r="C10" s="115"/>
      <c r="D10" s="115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4"/>
      <c r="P10" s="108"/>
    </row>
    <row r="11" spans="1:16">
      <c r="A11" s="108"/>
      <c r="B11" s="115"/>
      <c r="C11" s="115"/>
      <c r="D11" s="115"/>
      <c r="E11" s="115"/>
      <c r="F11" s="115"/>
      <c r="G11" s="115"/>
      <c r="H11" s="115"/>
      <c r="I11" s="116"/>
      <c r="J11" s="116"/>
      <c r="K11" s="116"/>
      <c r="L11" s="116"/>
      <c r="M11" s="116"/>
      <c r="N11" s="116"/>
      <c r="O11" s="114"/>
      <c r="P11" s="108"/>
    </row>
    <row r="12" spans="1:16" ht="19" customHeight="1">
      <c r="A12" s="108"/>
      <c r="B12" s="119"/>
      <c r="C12" s="119"/>
      <c r="D12" s="241" t="s">
        <v>6</v>
      </c>
      <c r="E12" s="241"/>
      <c r="F12" s="241"/>
      <c r="G12" s="241" t="s">
        <v>7</v>
      </c>
      <c r="H12" s="241"/>
      <c r="I12" s="241"/>
      <c r="J12" s="241" t="s">
        <v>8</v>
      </c>
      <c r="K12" s="241"/>
      <c r="L12" s="241"/>
      <c r="M12" s="242" t="s">
        <v>9</v>
      </c>
      <c r="N12" s="242"/>
      <c r="O12" s="242"/>
      <c r="P12" s="108"/>
    </row>
    <row r="13" spans="1:16" ht="35" customHeight="1">
      <c r="A13" s="108"/>
      <c r="B13" s="234" t="s">
        <v>56</v>
      </c>
      <c r="C13" s="235"/>
      <c r="D13" s="236" t="s">
        <v>1</v>
      </c>
      <c r="E13" s="236"/>
      <c r="F13" s="120" t="s">
        <v>0</v>
      </c>
      <c r="G13" s="236" t="s">
        <v>1</v>
      </c>
      <c r="H13" s="236"/>
      <c r="I13" s="120" t="s">
        <v>0</v>
      </c>
      <c r="J13" s="236" t="s">
        <v>1</v>
      </c>
      <c r="K13" s="236"/>
      <c r="L13" s="120" t="s">
        <v>0</v>
      </c>
      <c r="M13" s="236" t="s">
        <v>1</v>
      </c>
      <c r="N13" s="236"/>
      <c r="O13" s="120" t="s">
        <v>0</v>
      </c>
      <c r="P13" s="108"/>
    </row>
    <row r="14" spans="1:16">
      <c r="A14" s="108"/>
      <c r="B14" s="121"/>
      <c r="C14" s="122" t="s">
        <v>77</v>
      </c>
      <c r="D14" s="79">
        <v>74</v>
      </c>
      <c r="E14" s="90" t="s">
        <v>18</v>
      </c>
      <c r="F14" s="125">
        <f>D14/100*$I$5</f>
        <v>4360.82</v>
      </c>
      <c r="G14" s="79">
        <v>56</v>
      </c>
      <c r="H14" s="90" t="s">
        <v>18</v>
      </c>
      <c r="I14" s="125">
        <f>G14/100*$J$5</f>
        <v>5252.2400000000007</v>
      </c>
      <c r="J14" s="79">
        <v>44</v>
      </c>
      <c r="K14" s="90" t="s">
        <v>18</v>
      </c>
      <c r="L14" s="125">
        <f>J14/100*$L$5</f>
        <v>3457.08</v>
      </c>
      <c r="M14" s="79">
        <v>30</v>
      </c>
      <c r="N14" s="90" t="s">
        <v>18</v>
      </c>
      <c r="O14" s="125">
        <f>M14/100*$M$5</f>
        <v>267.89999999999998</v>
      </c>
      <c r="P14" s="108"/>
    </row>
    <row r="15" spans="1:16">
      <c r="A15" s="108"/>
      <c r="B15" s="122"/>
      <c r="C15" s="122" t="s">
        <v>78</v>
      </c>
      <c r="D15" s="80">
        <v>17</v>
      </c>
      <c r="E15" s="90" t="s">
        <v>18</v>
      </c>
      <c r="F15" s="125">
        <f t="shared" ref="F15:F18" si="0">D15/100*$I$5</f>
        <v>1001.8100000000001</v>
      </c>
      <c r="G15" s="80">
        <v>14</v>
      </c>
      <c r="H15" s="90" t="s">
        <v>18</v>
      </c>
      <c r="I15" s="125">
        <f t="shared" ref="I15:I18" si="1">G15/100*$J$5</f>
        <v>1313.0600000000002</v>
      </c>
      <c r="J15" s="80">
        <v>12</v>
      </c>
      <c r="K15" s="90" t="s">
        <v>18</v>
      </c>
      <c r="L15" s="125">
        <f t="shared" ref="L15:L18" si="2">J15/100*$L$5</f>
        <v>942.83999999999992</v>
      </c>
      <c r="M15" s="80">
        <v>8</v>
      </c>
      <c r="N15" s="90" t="s">
        <v>18</v>
      </c>
      <c r="O15" s="125">
        <f t="shared" ref="O15:O18" si="3">M15/100*$M$5</f>
        <v>71.44</v>
      </c>
      <c r="P15" s="108"/>
    </row>
    <row r="16" spans="1:16">
      <c r="A16" s="108"/>
      <c r="B16" s="122"/>
      <c r="C16" s="123" t="s">
        <v>79</v>
      </c>
      <c r="D16" s="80">
        <v>5</v>
      </c>
      <c r="E16" s="90" t="s">
        <v>18</v>
      </c>
      <c r="F16" s="125">
        <f>D16/100*$I$5</f>
        <v>294.65000000000003</v>
      </c>
      <c r="G16" s="80">
        <v>12</v>
      </c>
      <c r="H16" s="90" t="s">
        <v>18</v>
      </c>
      <c r="I16" s="125">
        <f t="shared" si="1"/>
        <v>1125.48</v>
      </c>
      <c r="J16" s="80">
        <v>15</v>
      </c>
      <c r="K16" s="90" t="s">
        <v>18</v>
      </c>
      <c r="L16" s="125">
        <f t="shared" si="2"/>
        <v>1178.55</v>
      </c>
      <c r="M16" s="80">
        <v>15</v>
      </c>
      <c r="N16" s="90" t="s">
        <v>18</v>
      </c>
      <c r="O16" s="125">
        <f t="shared" si="3"/>
        <v>133.94999999999999</v>
      </c>
      <c r="P16" s="108"/>
    </row>
    <row r="17" spans="1:16">
      <c r="A17" s="108"/>
      <c r="B17" s="122"/>
      <c r="C17" s="123" t="s">
        <v>80</v>
      </c>
      <c r="D17" s="80">
        <v>2</v>
      </c>
      <c r="E17" s="90" t="s">
        <v>18</v>
      </c>
      <c r="F17" s="125">
        <f>D17/100*$I$5</f>
        <v>117.86</v>
      </c>
      <c r="G17" s="80">
        <v>10</v>
      </c>
      <c r="H17" s="90" t="s">
        <v>18</v>
      </c>
      <c r="I17" s="125">
        <f t="shared" ref="I17" si="4">G17/100*$J$5</f>
        <v>937.90000000000009</v>
      </c>
      <c r="J17" s="80">
        <v>18</v>
      </c>
      <c r="K17" s="90" t="s">
        <v>18</v>
      </c>
      <c r="L17" s="125">
        <f t="shared" ref="L17" si="5">J17/100*$L$5</f>
        <v>1414.26</v>
      </c>
      <c r="M17" s="80">
        <v>24</v>
      </c>
      <c r="N17" s="90" t="s">
        <v>18</v>
      </c>
      <c r="O17" s="125">
        <f t="shared" ref="O17" si="6">M17/100*$M$5</f>
        <v>214.32</v>
      </c>
      <c r="P17" s="108"/>
    </row>
    <row r="18" spans="1:16">
      <c r="A18" s="108"/>
      <c r="B18" s="122"/>
      <c r="C18" s="123" t="s">
        <v>81</v>
      </c>
      <c r="D18" s="80">
        <v>2</v>
      </c>
      <c r="E18" s="90" t="s">
        <v>18</v>
      </c>
      <c r="F18" s="125">
        <f t="shared" si="0"/>
        <v>117.86</v>
      </c>
      <c r="G18" s="79">
        <v>8</v>
      </c>
      <c r="H18" s="90" t="s">
        <v>18</v>
      </c>
      <c r="I18" s="125">
        <f t="shared" si="1"/>
        <v>750.32</v>
      </c>
      <c r="J18" s="79">
        <v>11</v>
      </c>
      <c r="K18" s="90" t="s">
        <v>18</v>
      </c>
      <c r="L18" s="125">
        <f t="shared" si="2"/>
        <v>864.27</v>
      </c>
      <c r="M18" s="79">
        <v>23</v>
      </c>
      <c r="N18" s="90" t="s">
        <v>18</v>
      </c>
      <c r="O18" s="125">
        <f t="shared" si="3"/>
        <v>205.39000000000001</v>
      </c>
      <c r="P18" s="108"/>
    </row>
    <row r="19" spans="1:16" ht="30" customHeight="1">
      <c r="A19" s="108"/>
      <c r="B19" s="122"/>
      <c r="C19" s="122"/>
      <c r="D19" s="122"/>
      <c r="E19" s="124"/>
      <c r="F19" s="122"/>
      <c r="G19" s="122"/>
      <c r="H19" s="124"/>
      <c r="I19" s="122"/>
      <c r="J19" s="122"/>
      <c r="K19" s="124"/>
      <c r="L19" s="122"/>
      <c r="M19" s="122"/>
      <c r="N19" s="124"/>
      <c r="O19" s="122"/>
      <c r="P19" s="108"/>
    </row>
    <row r="20" spans="1:16">
      <c r="A20" s="108"/>
      <c r="B20" s="108"/>
      <c r="C20" s="108"/>
      <c r="D20" s="108"/>
      <c r="E20" s="110"/>
      <c r="F20" s="108"/>
      <c r="G20" s="108"/>
      <c r="H20" s="110"/>
      <c r="I20" s="108"/>
      <c r="J20" s="108"/>
      <c r="K20" s="110"/>
      <c r="L20" s="108"/>
      <c r="M20" s="108"/>
      <c r="N20" s="110"/>
      <c r="O20" s="108"/>
      <c r="P20" s="108"/>
    </row>
  </sheetData>
  <sheetProtection selectLockedCells="1" selectUnlockedCells="1"/>
  <mergeCells count="18">
    <mergeCell ref="B2:O2"/>
    <mergeCell ref="J4:K4"/>
    <mergeCell ref="M4:N4"/>
    <mergeCell ref="B5:G5"/>
    <mergeCell ref="J5:K5"/>
    <mergeCell ref="M5:N5"/>
    <mergeCell ref="B7:O7"/>
    <mergeCell ref="C8:O8"/>
    <mergeCell ref="C9:O9"/>
    <mergeCell ref="D12:F12"/>
    <mergeCell ref="G12:I12"/>
    <mergeCell ref="J12:L12"/>
    <mergeCell ref="M12:O12"/>
    <mergeCell ref="B13:C13"/>
    <mergeCell ref="D13:E13"/>
    <mergeCell ref="G13:H13"/>
    <mergeCell ref="J13:K13"/>
    <mergeCell ref="M13:N13"/>
  </mergeCells>
  <phoneticPr fontId="16" type="noConversion"/>
  <printOptions horizontalCentered="1" verticalCentered="1"/>
  <pageMargins left="0.75" right="0.75" top="0.75" bottom="0.75" header="0" footer="0"/>
  <pageSetup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1:F11"/>
  <sheetViews>
    <sheetView workbookViewId="0">
      <selection activeCell="L29" sqref="L29"/>
    </sheetView>
  </sheetViews>
  <sheetFormatPr baseColWidth="10" defaultRowHeight="15" x14ac:dyDescent="0"/>
  <sheetData>
    <row r="11" spans="4:6">
      <c r="D11" s="246" t="s">
        <v>58</v>
      </c>
      <c r="E11" s="246"/>
      <c r="F11" s="246"/>
    </row>
  </sheetData>
  <sheetProtection sheet="1" scenarios="1"/>
  <mergeCells count="1">
    <mergeCell ref="D11:F11"/>
  </mergeCells>
  <phoneticPr fontId="16" type="noConversion"/>
  <printOptions horizontalCentered="1" verticalCentered="1"/>
  <pageMargins left="0.75" right="0.75" top="0.75" bottom="0.7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Demographics</vt:lpstr>
      <vt:lpstr>Lifetime Alcohol</vt:lpstr>
      <vt:lpstr>Lifetime, Misc</vt:lpstr>
      <vt:lpstr>Age on Onset</vt:lpstr>
      <vt:lpstr>30-Day Use</vt:lpstr>
      <vt:lpstr>Drinking Style</vt:lpstr>
      <vt:lpstr>Supplemental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Carolynn Spezza</dc:creator>
  <cp:lastModifiedBy>Carolynn Spezza</cp:lastModifiedBy>
  <cp:lastPrinted>2014-02-10T03:59:28Z</cp:lastPrinted>
  <dcterms:created xsi:type="dcterms:W3CDTF">2014-01-28T18:59:04Z</dcterms:created>
  <dcterms:modified xsi:type="dcterms:W3CDTF">2014-03-26T23:33:32Z</dcterms:modified>
</cp:coreProperties>
</file>